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ological RPG Engine V5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1F497D"/>
      <sz val="16"/>
    </font>
    <font>
      <name val="Calibri"/>
      <i val="1"/>
      <color rgb="00595959"/>
      <sz val="9"/>
    </font>
    <font>
      <name val="Calibri"/>
      <b val="1"/>
      <color rgb="00FFFFFF"/>
      <sz val="9"/>
    </font>
    <font>
      <name val="Calibri"/>
      <b val="1"/>
      <sz val="11"/>
    </font>
    <font>
      <name val="Calibri"/>
      <sz val="11"/>
    </font>
    <font>
      <name val="Calibri"/>
      <b val="1"/>
      <color rgb="007F6000"/>
      <sz val="11"/>
    </font>
  </fonts>
  <fills count="5">
    <fill>
      <patternFill/>
    </fill>
    <fill>
      <patternFill patternType="gray125"/>
    </fill>
    <fill>
      <patternFill patternType="solid">
        <fgColor rgb="001F497D"/>
        <bgColor rgb="001F497D"/>
      </patternFill>
    </fill>
    <fill>
      <patternFill patternType="solid">
        <fgColor rgb="00D9E1F2"/>
        <bgColor rgb="00D9E1F2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ill>
        <patternFill patternType="solid">
          <fgColor rgb="00EAEAEA"/>
          <bgColor rgb="00EAEAEA"/>
        </patternFill>
      </fill>
    </dxf>
    <dxf>
      <fill>
        <patternFill patternType="solid">
          <fgColor rgb="00FFE699"/>
          <bgColor rgb="00FFE699"/>
        </patternFill>
      </fill>
    </dxf>
    <dxf>
      <fill>
        <patternFill patternType="solid">
          <fgColor rgb="00FCE4D6"/>
          <bgColor rgb="00FCE4D6"/>
        </patternFill>
      </fill>
    </dxf>
    <dxf>
      <fill>
        <patternFill patternType="solid">
          <fgColor rgb="00E2EFDA"/>
          <bgColor rgb="00E2EF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34"/>
  <sheetViews>
    <sheetView showGridLines="1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1" customWidth="1" min="3" max="3"/>
    <col width="11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  <col width="16" customWidth="1" min="15" max="15"/>
    <col width="16" customWidth="1" min="16" max="16"/>
    <col width="14" customWidth="1" min="17" max="17"/>
    <col width="14" customWidth="1" min="18" max="18"/>
    <col width="18" customWidth="1" min="19" max="19"/>
    <col width="12" customWidth="1" min="20" max="20"/>
    <col width="45" customWidth="1" min="21" max="21"/>
    <col width="24" customWidth="1" min="22" max="22"/>
  </cols>
  <sheetData>
    <row r="1">
      <c r="A1" s="1" t="inlineStr">
        <is>
          <t>DYNAMIC MUSCLE ENGINE &amp; BIOLOGICAL RPG (V5)</t>
        </is>
      </c>
    </row>
    <row r="2">
      <c r="A2" s="2" t="inlineStr">
        <is>
          <t>Full body simulation: Cumulative nutritional debt, sleep spirals, and toxic alcohol compensation.</t>
        </is>
      </c>
    </row>
    <row r="4" ht="45" customHeight="1">
      <c r="A4" s="3" t="inlineStr">
        <is>
          <t>Date</t>
        </is>
      </c>
      <c r="B4" s="3" t="inlineStr">
        <is>
          <t>Day Type
(S / C / R)</t>
        </is>
      </c>
      <c r="C4" s="3" t="inlineStr">
        <is>
          <t>Sleep
(Hours)</t>
        </is>
      </c>
      <c r="D4" s="3" t="inlineStr">
        <is>
          <t>Energy
(1 - 5)</t>
        </is>
      </c>
      <c r="E4" s="3" t="inlineStr">
        <is>
          <t>Breakfast Start
(Protein)</t>
        </is>
      </c>
      <c r="F4" s="3" t="inlineStr">
        <is>
          <t>Lunch Muscle
(Protein)</t>
        </is>
      </c>
      <c r="G4" s="3" t="inlineStr">
        <is>
          <t>Evening Recovery
(Protein)</t>
        </is>
      </c>
      <c r="H4" s="3" t="inlineStr">
        <is>
          <t>Night Mat.
(Casein)</t>
        </is>
      </c>
      <c r="I4" s="3" t="inlineStr">
        <is>
          <t>Midday Fuel
(Carbs)</t>
        </is>
      </c>
      <c r="J4" s="3" t="inlineStr">
        <is>
          <t>Evening Fuel
(Carbs)</t>
        </is>
      </c>
      <c r="K4" s="3" t="inlineStr">
        <is>
          <t>Digestive Enzymes
(Veggie)</t>
        </is>
      </c>
      <c r="L4" s="3" t="inlineStr">
        <is>
          <t>Cellular Hydr.
(Fruit)</t>
        </is>
      </c>
      <c r="M4" s="3" t="inlineStr">
        <is>
          <t>Stop Liquid
Sugar</t>
        </is>
      </c>
      <c r="N4" s="3" t="inlineStr">
        <is>
          <t>Stop Fast Food</t>
        </is>
      </c>
      <c r="O4" s="3" t="inlineStr">
        <is>
          <t>Stop Sweets</t>
        </is>
      </c>
      <c r="P4" s="3" t="inlineStr">
        <is>
          <t>Stop Alcohol</t>
        </is>
      </c>
      <c r="Q4" s="3" t="inlineStr">
        <is>
          <t>TOTAL
SCORE</t>
        </is>
      </c>
      <c r="R4" s="3" t="inlineStr">
        <is>
          <t>DAILY TARGET</t>
        </is>
      </c>
      <c r="S4" s="3" t="inlineStr">
        <is>
          <t>K.O. STATUS
(DEALBREAKER)</t>
        </is>
      </c>
      <c r="T4" s="3" t="inlineStr">
        <is>
          <t>CURRENT
STREAK</t>
        </is>
      </c>
      <c r="U4" s="3" t="inlineStr">
        <is>
          <t>BIOLOGICAL COACH</t>
        </is>
      </c>
      <c r="V4" s="3" t="inlineStr">
        <is>
          <t>ACHIEVED RANK</t>
        </is>
      </c>
    </row>
    <row r="5" ht="22" customHeight="1">
      <c r="A5" s="4" t="inlineStr">
        <is>
          <t>01.06.2026</t>
        </is>
      </c>
      <c r="B5" s="4" t="inlineStr">
        <is>
          <t>S</t>
        </is>
      </c>
      <c r="C5" s="5" t="n">
        <v>7.5</v>
      </c>
      <c r="D5" s="5" t="n">
        <v>4</v>
      </c>
      <c r="E5" s="6" t="n">
        <v>1</v>
      </c>
      <c r="F5" s="6" t="n">
        <v>1</v>
      </c>
      <c r="G5" s="6" t="n">
        <v>1</v>
      </c>
      <c r="H5" s="6" t="n">
        <v>1</v>
      </c>
      <c r="I5" s="6" t="n">
        <v>1</v>
      </c>
      <c r="J5" s="6" t="n">
        <v>1</v>
      </c>
      <c r="K5" s="6" t="n">
        <v>1</v>
      </c>
      <c r="L5" s="6" t="n">
        <v>1</v>
      </c>
      <c r="M5" s="6" t="n">
        <v>1</v>
      </c>
      <c r="N5" s="6" t="n">
        <v>1</v>
      </c>
      <c r="O5" s="6" t="n">
        <v>1</v>
      </c>
      <c r="P5" s="6" t="n">
        <v>1</v>
      </c>
      <c r="Q5" s="7">
        <f>SUM(E5:G5, K5:L5) + IF($B5="S", H5, 0) + IF(OR($B5="S", $B5="C"), J5, 0) + I5 + M5 + N5 + O5 + P5</f>
        <v/>
      </c>
      <c r="R5" s="4">
        <f>10 + IF($B5="S", 1, 0) + IF(OR($B5="S", $B5="C"), 1, 0)</f>
        <v/>
      </c>
      <c r="S5" s="4">
        <f>"✅ OK"</f>
        <v/>
      </c>
      <c r="T5" s="8">
        <f>IF(Q5&gt;=R5, 1, 0)</f>
        <v/>
      </c>
      <c r="U5" s="9">
        <f>IF(C5&lt;6, "🛌 LACK OF SLEEP (Catabolism!)", IF(D5&lt;=2, "⚡ EXHAUSTION (Shorten workout today)", "💪 Stable Status"))</f>
        <v/>
      </c>
      <c r="V5" s="4">
        <f>IF(T5&gt;=10, "🏆 ANABOLIC GOD", IF(T5&gt;=7, "👑 ANABOLIC KING", IF(T5&gt;=3, "🔥 BEAST MODE", "💪 IRON DISCIPLINE")))</f>
        <v/>
      </c>
    </row>
    <row r="6" ht="22" customHeight="1">
      <c r="A6" s="4" t="inlineStr">
        <is>
          <t>02.06.2026</t>
        </is>
      </c>
      <c r="B6" s="4" t="inlineStr">
        <is>
          <t>S</t>
        </is>
      </c>
      <c r="C6" s="5" t="n">
        <v>8</v>
      </c>
      <c r="D6" s="5" t="n">
        <v>5</v>
      </c>
      <c r="E6" s="6" t="n">
        <v>0</v>
      </c>
      <c r="F6" s="6" t="n">
        <v>0</v>
      </c>
      <c r="G6" s="6" t="n">
        <v>1</v>
      </c>
      <c r="H6" s="6" t="n">
        <v>1</v>
      </c>
      <c r="I6" s="6" t="n">
        <v>1</v>
      </c>
      <c r="J6" s="6" t="n">
        <v>1</v>
      </c>
      <c r="K6" s="6" t="n">
        <v>1</v>
      </c>
      <c r="L6" s="6" t="n">
        <v>1</v>
      </c>
      <c r="M6" s="6" t="n">
        <v>1</v>
      </c>
      <c r="N6" s="6" t="n">
        <v>1</v>
      </c>
      <c r="O6" s="6" t="n">
        <v>1</v>
      </c>
      <c r="P6" s="6" t="n">
        <v>1</v>
      </c>
      <c r="Q6" s="7">
        <f>(E6+F6+G6) * IF(AND($B5="S", OR($E5=0, $F5=0, $G5=0)), 3, 1) + (K6+L6) * IF($P5=0, 3, 1) + IF(OR($B6="S", AND($B6="R", $B5="S")), H6, 0) + IF(OR($B6="S", $B6="C", AND($B6="R", $B5="C")), J6, 0) + I6 + M6 + N6 + O6 + P6</f>
        <v/>
      </c>
      <c r="R6" s="4">
        <f>10 + IF(OR($B6="S", AND($B6="R", $B5="S")), 1, 0) + IF(OR($B6="S", $B6="C", AND($B6="R", $B5="C")), 1, 0) + IF(AND($B5="S", OR($E5=0, $F5=0, $G5=0)), 6, 0) + IF($P5=0, 4, 0)</f>
        <v/>
      </c>
      <c r="S6" s="4">
        <f>IF(AND(AND($B5="S", OR($E5=0, $F5=0, $G5=0)), OR($E6=0, $F6=0, $G6=0)), "⚠️ FAILURE", "✅ OK")</f>
        <v/>
      </c>
      <c r="T6" s="8">
        <f>IF(AND(Q6&gt;=R6, S6="✅ OK"), T5+1, 0)</f>
        <v/>
      </c>
      <c r="U6" s="9">
        <f>IF(C6&lt;6, "🛌 LACK OF SLEEP (Catabolism!)", IF(D6&lt;=2, "⚡ EXHAUSTION (Shorten workout today)", IF(AND($B5="S", OR($E5=0, $F5=0, $G5=0)), "🔥 REDEMPTION QUEST (Missing protein!)", IF($P5=0, "🍺 TOXIC COMPENSATION (Liver detox!)", IF(AND($B5="S", $B6="R"), "🌱 ANABOLIC WINDOW (Muscle growth)", "💪 Stable Status")))))</f>
        <v/>
      </c>
      <c r="V6" s="4">
        <f>IF(T6&gt;=10, "🏆 ANABOLIC GOD", IF(T6&gt;=7, "👑 ANABOLIC KING", IF(T6&gt;=3, "🔥 BEAST MODE", "💪 IRON DISCIPLINE")))</f>
        <v/>
      </c>
    </row>
    <row r="7" ht="22" customHeight="1">
      <c r="A7" s="4" t="inlineStr">
        <is>
          <t>03.06.2026</t>
        </is>
      </c>
      <c r="B7" s="4" t="inlineStr">
        <is>
          <t>R</t>
        </is>
      </c>
      <c r="C7" s="5" t="n">
        <v>7.5</v>
      </c>
      <c r="D7" s="5" t="n">
        <v>4</v>
      </c>
      <c r="E7" s="6" t="n">
        <v>1</v>
      </c>
      <c r="F7" s="6" t="n">
        <v>1</v>
      </c>
      <c r="G7" s="6" t="n">
        <v>1</v>
      </c>
      <c r="H7" s="6" t="n">
        <v>1</v>
      </c>
      <c r="I7" s="6" t="n">
        <v>1</v>
      </c>
      <c r="J7" s="6" t="n">
        <v>1</v>
      </c>
      <c r="K7" s="6" t="n">
        <v>1</v>
      </c>
      <c r="L7" s="6" t="n">
        <v>1</v>
      </c>
      <c r="M7" s="6" t="n">
        <v>1</v>
      </c>
      <c r="N7" s="6" t="n">
        <v>1</v>
      </c>
      <c r="O7" s="6" t="n">
        <v>1</v>
      </c>
      <c r="P7" s="6" t="n">
        <v>1</v>
      </c>
      <c r="Q7" s="7">
        <f>(E7+F7+G7) * IF(AND($B6="S", OR($E6=0, $F6=0, $G6=0)), 3, 1) + (K7+L7) * IF($P6=0, 3, 1) + IF(OR($B7="S", AND($B7="R", $B6="S")), H7, 0) + IF(OR($B7="S", $B7="C", AND($B7="R", $B6="C")), J7, 0) + I7 + M7 + N7 + O7 + P7</f>
        <v/>
      </c>
      <c r="R7" s="4">
        <f>10 + IF(OR($B7="S", AND($B7="R", $B6="S")), 1, 0) + IF(OR($B7="S", $B7="C", AND($B7="R", $B6="C")), 1, 0) + IF(AND($B6="S", OR($E6=0, $F6=0, $G6=0)), 6, 0) + IF($P6=0, 4, 0)</f>
        <v/>
      </c>
      <c r="S7" s="4">
        <f>IF(OR(AND(AND($B6="S", OR($E6=0, $F6=0, $G6=0)), OR($E7=0, $F7=0, $G7=0)), AND($C5&lt;6, $C6&lt;6, $C7&lt;6)), "⚠️ FAILURE", "✅ OK")</f>
        <v/>
      </c>
      <c r="T7" s="8">
        <f>IF(AND(Q7&gt;=R7, S7="✅ OK"), T6+1, 0)</f>
        <v/>
      </c>
      <c r="U7" s="9">
        <f>IF(AND(B7&lt;&gt;"R", B6&lt;&gt;"R", B5&lt;&gt;"R", B4&lt;&gt;"R"), "⚠️ OVERTRAINING! Forced Rest (R)", IF(AND(B7="R", B6="R", B5="R", B4="R"), "💤 DECONDITIONING! Get back in the game", IF(AND($C5&lt;6, $C6&lt;6, $C7&lt;6), "🚨 SLEEP SPIRAL (CNS Collapse!)", IF(C7&lt;6, "🛌 LACK OF SLEEP (Catabolism!)", IF(D7&lt;=2, "⚡ EXHAUSTION (Shorten workout today)", IF(AND($B6="S", OR($E6=0, $F6=0, $G6=0)), "🔥 REDEMPTION QUEST (Missing protein!)", IF($P6=0, "🍺 TOXIC COMPENSATION (Liver detox!)", IF(AND($B6="S", $B7="R"), "🌱 ANABOLIC WINDOW (Muscle growth)", IF(AND($B6="C", $B7="R"), "🔋 HYDRO-RECOVERY (Glycogen)", IF(AND($B6="R", $B7="S"), "💥 SUPERCOMPENSATION (Max performance!)", "💪 Stable Status"))))))))))</f>
        <v/>
      </c>
      <c r="V7" s="4">
        <f>IF(T7&gt;=10, "🏆 ANABOLIC GOD", IF(T7&gt;=7, "👑 ANABOLIC KING", IF(T7&gt;=3, "🔥 BEAST MODE", "💪 IRON DISCIPLINE")))</f>
        <v/>
      </c>
    </row>
    <row r="8" ht="22" customHeight="1">
      <c r="A8" s="4" t="inlineStr">
        <is>
          <t>04.06.2026</t>
        </is>
      </c>
      <c r="B8" s="4" t="inlineStr">
        <is>
          <t>S</t>
        </is>
      </c>
      <c r="C8" s="5" t="n">
        <v>5.5</v>
      </c>
      <c r="D8" s="5" t="n">
        <v>2</v>
      </c>
      <c r="E8" s="6" t="n">
        <v>1</v>
      </c>
      <c r="F8" s="6" t="n">
        <v>1</v>
      </c>
      <c r="G8" s="6" t="n">
        <v>1</v>
      </c>
      <c r="H8" s="6" t="n">
        <v>1</v>
      </c>
      <c r="I8" s="6" t="n">
        <v>1</v>
      </c>
      <c r="J8" s="6" t="n">
        <v>1</v>
      </c>
      <c r="K8" s="6" t="n">
        <v>1</v>
      </c>
      <c r="L8" s="6" t="n">
        <v>1</v>
      </c>
      <c r="M8" s="6" t="n">
        <v>1</v>
      </c>
      <c r="N8" s="6" t="n">
        <v>1</v>
      </c>
      <c r="O8" s="6" t="n">
        <v>1</v>
      </c>
      <c r="P8" s="6" t="n">
        <v>1</v>
      </c>
      <c r="Q8" s="7">
        <f>(E8+F8+G8) * IF(AND($B7="S", OR($E7=0, $F7=0, $G7=0)), 3, 1) + (K8+L8) * IF($P7=0, 3, 1) + IF(OR($B8="S", AND($B8="R", $B7="S")), H8, 0) + IF(OR($B8="S", $B8="C", AND($B8="R", $B7="C")), J8, 0) + I8 + M8 + N8 + O8 + P8</f>
        <v/>
      </c>
      <c r="R8" s="4">
        <f>10 + IF(OR($B8="S", AND($B8="R", $B7="S")), 1, 0) + IF(OR($B8="S", $B8="C", AND($B8="R", $B7="C")), 1, 0) + IF(AND($B7="S", OR($E7=0, $F7=0, $G7=0)), 6, 0) + IF($P7=0, 4, 0)</f>
        <v/>
      </c>
      <c r="S8" s="4">
        <f>IF(OR(AND(AND($B7="S", OR($E7=0, $F7=0, $G7=0)), OR($E8=0, $F8=0, $G8=0)), AND($C6&lt;6, $C7&lt;6, $C8&lt;6)), "⚠️ FAILURE", "✅ OK")</f>
        <v/>
      </c>
      <c r="T8" s="8">
        <f>IF(AND(Q8&gt;=R8, S8="✅ OK"), T7+1, 0)</f>
        <v/>
      </c>
      <c r="U8" s="9">
        <f>IF(AND(B8&lt;&gt;"R", B7&lt;&gt;"R", B6&lt;&gt;"R", B5&lt;&gt;"R"), "⚠️ OVERTRAINING! Forced Rest (R)", IF(AND(B8="R", B7="R", B6="R", B5="R"), "💤 DECONDITIONING! Get back in the game", IF(AND($C6&lt;6, $C7&lt;6, $C8&lt;6), "🚨 SLEEP SPIRAL (CNS Collapse!)", IF(C8&lt;6, "🛌 LACK OF SLEEP (Catabolism!)", IF(D8&lt;=2, "⚡ EXHAUSTION (Shorten workout today)", IF(AND($B7="S", OR($E7=0, $F7=0, $G7=0)), "🔥 REDEMPTION QUEST (Missing protein!)", IF($P7=0, "🍺 TOXIC COMPENSATION (Liver detox!)", IF(AND($B7="S", $B8="R"), "🌱 ANABOLIC WINDOW (Muscle growth)", IF(AND($B7="C", $B8="R"), "🔋 HYDRO-RECOVERY (Glycogen)", IF(AND($B7="R", $B8="S"), "💥 SUPERCOMPENSATION (Max performance!)", "💪 Stable Status"))))))))))</f>
        <v/>
      </c>
      <c r="V8" s="4">
        <f>IF(T8&gt;=10, "🏆 ANABOLIC GOD", IF(T8&gt;=7, "👑 ANABOLIC KING", IF(T8&gt;=3, "🔥 BEAST MODE", "💪 IRON DISCIPLINE")))</f>
        <v/>
      </c>
    </row>
    <row r="9" ht="22" customHeight="1">
      <c r="A9" s="4" t="inlineStr">
        <is>
          <t>05.06.2026</t>
        </is>
      </c>
      <c r="B9" s="4" t="inlineStr">
        <is>
          <t>S</t>
        </is>
      </c>
      <c r="C9" s="5" t="n">
        <v>5</v>
      </c>
      <c r="D9" s="5" t="n">
        <v>2</v>
      </c>
      <c r="E9" s="6" t="n">
        <v>1</v>
      </c>
      <c r="F9" s="6" t="n">
        <v>1</v>
      </c>
      <c r="G9" s="6" t="n">
        <v>1</v>
      </c>
      <c r="H9" s="6" t="n">
        <v>1</v>
      </c>
      <c r="I9" s="6" t="n">
        <v>1</v>
      </c>
      <c r="J9" s="6" t="n">
        <v>1</v>
      </c>
      <c r="K9" s="6" t="n">
        <v>1</v>
      </c>
      <c r="L9" s="6" t="n">
        <v>1</v>
      </c>
      <c r="M9" s="6" t="n">
        <v>1</v>
      </c>
      <c r="N9" s="6" t="n">
        <v>1</v>
      </c>
      <c r="O9" s="6" t="n">
        <v>1</v>
      </c>
      <c r="P9" s="6" t="n">
        <v>1</v>
      </c>
      <c r="Q9" s="7">
        <f>(E9+F9+G9) * IF(AND($B8="S", OR($E8=0, $F8=0, $G8=0)), 3, 1) + (K9+L9) * IF($P8=0, 3, 1) + IF(OR($B9="S", AND($B9="R", $B8="S")), H9, 0) + IF(OR($B9="S", $B9="C", AND($B9="R", $B8="C")), J9, 0) + I9 + M9 + N9 + O9 + P9</f>
        <v/>
      </c>
      <c r="R9" s="4">
        <f>10 + IF(OR($B9="S", AND($B9="R", $B8="S")), 1, 0) + IF(OR($B9="S", $B9="C", AND($B9="R", $B8="C")), 1, 0) + IF(AND($B8="S", OR($E8=0, $F8=0, $G8=0)), 6, 0) + IF($P8=0, 4, 0)</f>
        <v/>
      </c>
      <c r="S9" s="4">
        <f>IF(OR(AND(AND($B8="S", OR($E8=0, $F8=0, $G8=0)), OR($E9=0, $F9=0, $G9=0)), AND($C7&lt;6, $C8&lt;6, $C9&lt;6)), "⚠️ FAILURE", "✅ OK")</f>
        <v/>
      </c>
      <c r="T9" s="8">
        <f>IF(AND(Q9&gt;=R9, S9="✅ OK"), T8+1, 0)</f>
        <v/>
      </c>
      <c r="U9" s="9">
        <f>IF(AND(B9&lt;&gt;"R", B8&lt;&gt;"R", B7&lt;&gt;"R", B6&lt;&gt;"R"), "⚠️ OVERTRAINING! Forced Rest (R)", IF(AND(B9="R", B8="R", B7="R", B6="R"), "💤 DECONDITIONING! Get back in the game", IF(AND($C7&lt;6, $C8&lt;6, $C9&lt;6), "🚨 SLEEP SPIRAL (CNS Collapse!)", IF(C9&lt;6, "🛌 LACK OF SLEEP (Catabolism!)", IF(D9&lt;=2, "⚡ EXHAUSTION (Shorten workout today)", IF(AND($B8="S", OR($E8=0, $F8=0, $G8=0)), "🔥 REDEMPTION QUEST (Missing protein!)", IF($P8=0, "🍺 TOXIC COMPENSATION (Liver detox!)", IF(AND($B8="S", $B9="R"), "🌱 ANABOLIC WINDOW (Muscle growth)", IF(AND($B8="C", $B9="R"), "🔋 HYDRO-RECOVERY (Glycogen)", IF(AND($B8="R", $B9="S"), "💥 SUPERCOMPENSATION (Max performance!)", "💪 Stable Status"))))))))))</f>
        <v/>
      </c>
      <c r="V9" s="4">
        <f>IF(T9&gt;=10, "🏆 ANABOLIC GOD", IF(T9&gt;=7, "👑 ANABOLIC KING", IF(T9&gt;=3, "🔥 BEAST MODE", "💪 IRON DISCIPLINE")))</f>
        <v/>
      </c>
    </row>
    <row r="10" ht="22" customHeight="1">
      <c r="A10" s="4" t="inlineStr">
        <is>
          <t>06.06.2026</t>
        </is>
      </c>
      <c r="B10" s="4" t="inlineStr">
        <is>
          <t>S</t>
        </is>
      </c>
      <c r="C10" s="5" t="n">
        <v>5.5</v>
      </c>
      <c r="D10" s="5" t="n">
        <v>1</v>
      </c>
      <c r="E10" s="6" t="n">
        <v>1</v>
      </c>
      <c r="F10" s="6" t="n">
        <v>1</v>
      </c>
      <c r="G10" s="6" t="n">
        <v>1</v>
      </c>
      <c r="H10" s="6" t="n">
        <v>1</v>
      </c>
      <c r="I10" s="6" t="n">
        <v>1</v>
      </c>
      <c r="J10" s="6" t="n">
        <v>1</v>
      </c>
      <c r="K10" s="6" t="n">
        <v>1</v>
      </c>
      <c r="L10" s="6" t="n">
        <v>1</v>
      </c>
      <c r="M10" s="6" t="n">
        <v>1</v>
      </c>
      <c r="N10" s="6" t="n">
        <v>1</v>
      </c>
      <c r="O10" s="6" t="n">
        <v>1</v>
      </c>
      <c r="P10" s="6" t="n">
        <v>1</v>
      </c>
      <c r="Q10" s="7">
        <f>(E10+F10+G10) * IF(AND($B9="S", OR($E9=0, $F9=0, $G9=0)), 3, 1) + (K10+L10) * IF($P9=0, 3, 1) + IF(OR($B10="S", AND($B10="R", $B9="S")), H10, 0) + IF(OR($B10="S", $B10="C", AND($B10="R", $B9="C")), J10, 0) + I10 + M10 + N10 + O10 + P10</f>
        <v/>
      </c>
      <c r="R10" s="4">
        <f>10 + IF(OR($B10="S", AND($B10="R", $B9="S")), 1, 0) + IF(OR($B10="S", $B10="C", AND($B10="R", $B9="C")), 1, 0) + IF(AND($B9="S", OR($E9=0, $F9=0, $G9=0)), 6, 0) + IF($P9=0, 4, 0)</f>
        <v/>
      </c>
      <c r="S10" s="4">
        <f>IF(OR(AND(AND($B9="S", OR($E9=0, $F9=0, $G9=0)), OR($E10=0, $F10=0, $G10=0)), AND($C8&lt;6, $C9&lt;6, $C10&lt;6)), "⚠️ FAILURE", "✅ OK")</f>
        <v/>
      </c>
      <c r="T10" s="8">
        <f>IF(AND(Q10&gt;=R10, S10="✅ OK"), T9+1, 0)</f>
        <v/>
      </c>
      <c r="U10" s="9">
        <f>IF(AND(B10&lt;&gt;"R", B9&lt;&gt;"R", B8&lt;&gt;"R", B7&lt;&gt;"R"), "⚠️ OVERTRAINING! Forced Rest (R)", IF(AND(B10="R", B9="R", B8="R", B7="R"), "💤 DECONDITIONING! Get back in the game", IF(AND($C8&lt;6, $C9&lt;6, $C10&lt;6), "🚨 SLEEP SPIRAL (CNS Collapse!)", IF(C10&lt;6, "🛌 LACK OF SLEEP (Catabolism!)", IF(D10&lt;=2, "⚡ EXHAUSTION (Shorten workout today)", IF(AND($B9="S", OR($E9=0, $F9=0, $G9=0)), "🔥 REDEMPTION QUEST (Missing protein!)", IF($P9=0, "🍺 TOXIC COMPENSATION (Liver detox!)", IF(AND($B9="S", $B10="R"), "🌱 ANABOLIC WINDOW (Muscle growth)", IF(AND($B9="C", $B10="R"), "🔋 HYDRO-RECOVERY (Glycogen)", IF(AND($B9="R", $B10="S"), "💥 SUPERCOMPENSATION (Max performance!)", "💪 Stable Status"))))))))))</f>
        <v/>
      </c>
      <c r="V10" s="4">
        <f>IF(T10&gt;=10, "🏆 ANABOLIC GOD", IF(T10&gt;=7, "👑 ANABOLIC KING", IF(T10&gt;=3, "🔥 BEAST MODE", "💪 IRON DISCIPLINE")))</f>
        <v/>
      </c>
    </row>
    <row r="11" ht="22" customHeight="1">
      <c r="A11" s="4" t="inlineStr">
        <is>
          <t>07.06.2026</t>
        </is>
      </c>
      <c r="B11" s="4" t="inlineStr">
        <is>
          <t>S</t>
        </is>
      </c>
      <c r="C11" s="5" t="n">
        <v>7.5</v>
      </c>
      <c r="D11" s="5" t="n">
        <v>4</v>
      </c>
      <c r="E11" s="6" t="n">
        <v>1</v>
      </c>
      <c r="F11" s="6" t="n">
        <v>1</v>
      </c>
      <c r="G11" s="6" t="n">
        <v>1</v>
      </c>
      <c r="H11" s="6" t="n">
        <v>1</v>
      </c>
      <c r="I11" s="6" t="n">
        <v>1</v>
      </c>
      <c r="J11" s="6" t="n">
        <v>1</v>
      </c>
      <c r="K11" s="6" t="n">
        <v>1</v>
      </c>
      <c r="L11" s="6" t="n">
        <v>1</v>
      </c>
      <c r="M11" s="6" t="n">
        <v>1</v>
      </c>
      <c r="N11" s="6" t="n">
        <v>1</v>
      </c>
      <c r="O11" s="6" t="n">
        <v>1</v>
      </c>
      <c r="P11" s="6" t="n">
        <v>0</v>
      </c>
      <c r="Q11" s="7">
        <f>(E11+F11+G11) * IF(AND($B10="S", OR($E10=0, $F10=0, $G10=0)), 3, 1) + (K11+L11) * IF($P10=0, 3, 1) + IF(OR($B11="S", AND($B11="R", $B10="S")), H11, 0) + IF(OR($B11="S", $B11="C", AND($B11="R", $B10="C")), J11, 0) + I11 + M11 + N11 + O11 + P11</f>
        <v/>
      </c>
      <c r="R11" s="4">
        <f>10 + IF(OR($B11="S", AND($B11="R", $B10="S")), 1, 0) + IF(OR($B11="S", $B11="C", AND($B11="R", $B10="C")), 1, 0) + IF(AND($B10="S", OR($E10=0, $F10=0, $G10=0)), 6, 0) + IF($P10=0, 4, 0)</f>
        <v/>
      </c>
      <c r="S11" s="4">
        <f>IF(OR(AND(AND($B10="S", OR($E10=0, $F10=0, $G10=0)), OR($E11=0, $F11=0, $G11=0)), AND($C9&lt;6, $C10&lt;6, $C11&lt;6)), "⚠️ FAILURE", "✅ OK")</f>
        <v/>
      </c>
      <c r="T11" s="8">
        <f>IF(AND(Q11&gt;=R11, S11="✅ OK"), T10+1, 0)</f>
        <v/>
      </c>
      <c r="U11" s="9">
        <f>IF(AND(B11&lt;&gt;"R", B10&lt;&gt;"R", B9&lt;&gt;"R", B8&lt;&gt;"R"), "⚠️ OVERTRAINING! Forced Rest (R)", IF(AND(B11="R", B10="R", B9="R", B8="R"), "💤 DECONDITIONING! Get back in the game", IF(AND($C9&lt;6, $C10&lt;6, $C11&lt;6), "🚨 SLEEP SPIRAL (CNS Collapse!)", IF(C11&lt;6, "🛌 LACK OF SLEEP (Catabolism!)", IF(D11&lt;=2, "⚡ EXHAUSTION (Shorten workout today)", IF(AND($B10="S", OR($E10=0, $F10=0, $G10=0)), "🔥 REDEMPTION QUEST (Missing protein!)", IF($P10=0, "🍺 TOXIC COMPENSATION (Liver detox!)", IF(AND($B10="S", $B11="R"), "🌱 ANABOLIC WINDOW (Muscle growth)", IF(AND($B10="C", $B11="R"), "🔋 HYDRO-RECOVERY (Glycogen)", IF(AND($B10="R", $B11="S"), "💥 SUPERCOMPENSATION (Max performance!)", "💪 Stable Status"))))))))))</f>
        <v/>
      </c>
      <c r="V11" s="4">
        <f>IF(T11&gt;=10, "🏆 ANABOLIC GOD", IF(T11&gt;=7, "👑 ANABOLIC KING", IF(T11&gt;=3, "🔥 BEAST MODE", "💪 IRON DISCIPLINE")))</f>
        <v/>
      </c>
    </row>
    <row r="12" ht="22" customHeight="1">
      <c r="A12" s="4" t="inlineStr">
        <is>
          <t>08.06.2026</t>
        </is>
      </c>
      <c r="B12" s="4" t="inlineStr">
        <is>
          <t>R</t>
        </is>
      </c>
      <c r="C12" s="5" t="n">
        <v>8</v>
      </c>
      <c r="D12" s="5" t="n">
        <v>5</v>
      </c>
      <c r="E12" s="6" t="n">
        <v>1</v>
      </c>
      <c r="F12" s="6" t="n">
        <v>1</v>
      </c>
      <c r="G12" s="6" t="n">
        <v>1</v>
      </c>
      <c r="H12" s="6" t="n">
        <v>1</v>
      </c>
      <c r="I12" s="6" t="n">
        <v>1</v>
      </c>
      <c r="J12" s="6" t="n">
        <v>1</v>
      </c>
      <c r="K12" s="6" t="n">
        <v>1</v>
      </c>
      <c r="L12" s="6" t="n">
        <v>1</v>
      </c>
      <c r="M12" s="6" t="n">
        <v>1</v>
      </c>
      <c r="N12" s="6" t="n">
        <v>1</v>
      </c>
      <c r="O12" s="6" t="n">
        <v>1</v>
      </c>
      <c r="P12" s="6" t="n">
        <v>1</v>
      </c>
      <c r="Q12" s="7">
        <f>(E12+F12+G12) * IF(AND($B11="S", OR($E11=0, $F11=0, $G11=0)), 3, 1) + (K12+L12) * IF($P11=0, 3, 1) + IF(OR($B12="S", AND($B12="R", $B11="S")), H12, 0) + IF(OR($B12="S", $B12="C", AND($B12="R", $B11="C")), J12, 0) + I12 + M12 + N12 + O12 + P12</f>
        <v/>
      </c>
      <c r="R12" s="4">
        <f>10 + IF(OR($B12="S", AND($B12="R", $B11="S")), 1, 0) + IF(OR($B12="S", $B12="C", AND($B12="R", $B11="C")), 1, 0) + IF(AND($B11="S", OR($E11=0, $F11=0, $G11=0)), 6, 0) + IF($P11=0, 4, 0)</f>
        <v/>
      </c>
      <c r="S12" s="4">
        <f>IF(OR(AND(AND($B11="S", OR($E11=0, $F11=0, $G11=0)), OR($E12=0, $F12=0, $G12=0)), AND($C10&lt;6, $C11&lt;6, $C12&lt;6)), "⚠️ FAILURE", "✅ OK")</f>
        <v/>
      </c>
      <c r="T12" s="8">
        <f>IF(AND(Q12&gt;=R12, S12="✅ OK"), T11+1, 0)</f>
        <v/>
      </c>
      <c r="U12" s="9">
        <f>IF(AND(B12&lt;&gt;"R", B11&lt;&gt;"R", B10&lt;&gt;"R", B9&lt;&gt;"R"), "⚠️ OVERTRAINING! Forced Rest (R)", IF(AND(B12="R", B11="R", B10="R", B9="R"), "💤 DECONDITIONING! Get back in the game", IF(AND($C10&lt;6, $C11&lt;6, $C12&lt;6), "🚨 SLEEP SPIRAL (CNS Collapse!)", IF(C12&lt;6, "🛌 LACK OF SLEEP (Catabolism!)", IF(D12&lt;=2, "⚡ EXHAUSTION (Shorten workout today)", IF(AND($B11="S", OR($E11=0, $F11=0, $G11=0)), "🔥 REDEMPTION QUEST (Missing protein!)", IF($P11=0, "🍺 TOXIC COMPENSATION (Liver detox!)", IF(AND($B11="S", $B12="R"), "🌱 ANABOLIC WINDOW (Muscle growth)", IF(AND($B11="C", $B12="R"), "🔋 HYDRO-RECOVERY (Glycogen)", IF(AND($B11="R", $B12="S"), "💥 SUPERCOMPENSATION (Max performance!)", "💪 Stable Status"))))))))))</f>
        <v/>
      </c>
      <c r="V12" s="4">
        <f>IF(T12&gt;=10, "🏆 ANABOLIC GOD", IF(T12&gt;=7, "👑 ANABOLIC KING", IF(T12&gt;=3, "🔥 BEAST MODE", "💪 IRON DISCIPLINE")))</f>
        <v/>
      </c>
    </row>
    <row r="13" ht="22" customHeight="1">
      <c r="A13" s="4" t="inlineStr">
        <is>
          <t>09.06.2026</t>
        </is>
      </c>
      <c r="B13" s="4" t="inlineStr">
        <is>
          <t>C</t>
        </is>
      </c>
      <c r="C13" s="5" t="n">
        <v>7</v>
      </c>
      <c r="D13" s="5" t="n">
        <v>4</v>
      </c>
      <c r="E13" s="6" t="n">
        <v>1</v>
      </c>
      <c r="F13" s="6" t="n">
        <v>1</v>
      </c>
      <c r="G13" s="6" t="n">
        <v>1</v>
      </c>
      <c r="H13" s="6" t="n">
        <v>1</v>
      </c>
      <c r="I13" s="6" t="n">
        <v>1</v>
      </c>
      <c r="J13" s="6" t="n">
        <v>1</v>
      </c>
      <c r="K13" s="6" t="n">
        <v>1</v>
      </c>
      <c r="L13" s="6" t="n">
        <v>1</v>
      </c>
      <c r="M13" s="6" t="n">
        <v>1</v>
      </c>
      <c r="N13" s="6" t="n">
        <v>1</v>
      </c>
      <c r="O13" s="6" t="n">
        <v>1</v>
      </c>
      <c r="P13" s="6" t="n">
        <v>1</v>
      </c>
      <c r="Q13" s="7">
        <f>(E13+F13+G13) * IF(AND($B12="S", OR($E12=0, $F12=0, $G12=0)), 3, 1) + (K13+L13) * IF($P12=0, 3, 1) + IF(OR($B13="S", AND($B13="R", $B12="S")), H13, 0) + IF(OR($B13="S", $B13="C", AND($B13="R", $B12="C")), J13, 0) + I13 + M13 + N13 + O13 + P13</f>
        <v/>
      </c>
      <c r="R13" s="4">
        <f>10 + IF(OR($B13="S", AND($B13="R", $B12="S")), 1, 0) + IF(OR($B13="S", $B13="C", AND($B13="R", $B12="C")), 1, 0) + IF(AND($B12="S", OR($E12=0, $F12=0, $G12=0)), 6, 0) + IF($P12=0, 4, 0)</f>
        <v/>
      </c>
      <c r="S13" s="4">
        <f>IF(OR(AND(AND($B12="S", OR($E12=0, $F12=0, $G12=0)), OR($E13=0, $F13=0, $G13=0)), AND($C11&lt;6, $C12&lt;6, $C13&lt;6)), "⚠️ FAILURE", "✅ OK")</f>
        <v/>
      </c>
      <c r="T13" s="8">
        <f>IF(AND(Q13&gt;=R13, S13="✅ OK"), T12+1, 0)</f>
        <v/>
      </c>
      <c r="U13" s="9">
        <f>IF(AND(B13&lt;&gt;"R", B12&lt;&gt;"R", B11&lt;&gt;"R", B10&lt;&gt;"R"), "⚠️ OVERTRAINING! Forced Rest (R)", IF(AND(B13="R", B12="R", B11="R", B10="R"), "💤 DECONDITIONING! Get back in the game", IF(AND($C11&lt;6, $C12&lt;6, $C13&lt;6), "🚨 SLEEP SPIRAL (CNS Collapse!)", IF(C13&lt;6, "🛌 LACK OF SLEEP (Catabolism!)", IF(D13&lt;=2, "⚡ EXHAUSTION (Shorten workout today)", IF(AND($B12="S", OR($E12=0, $F12=0, $G12=0)), "🔥 REDEMPTION QUEST (Missing protein!)", IF($P12=0, "🍺 TOXIC COMPENSATION (Liver detox!)", IF(AND($B12="S", $B13="R"), "🌱 ANABOLIC WINDOW (Muscle growth)", IF(AND($B12="C", $B13="R"), "🔋 HYDRO-RECOVERY (Glycogen)", IF(AND($B12="R", $B13="S"), "💥 SUPERCOMPENSATION (Max performance!)", "💪 Stable Status"))))))))))</f>
        <v/>
      </c>
      <c r="V13" s="4">
        <f>IF(T13&gt;=10, "🏆 ANABOLIC GOD", IF(T13&gt;=7, "👑 ANABOLIC KING", IF(T13&gt;=3, "🔥 BEAST MODE", "💪 IRON DISCIPLINE")))</f>
        <v/>
      </c>
    </row>
    <row r="14" ht="22" customHeight="1">
      <c r="A14" s="4" t="inlineStr">
        <is>
          <t>10.06.2026</t>
        </is>
      </c>
      <c r="B14" s="4" t="inlineStr">
        <is>
          <t>R</t>
        </is>
      </c>
      <c r="C14" s="5" t="n">
        <v>8.5</v>
      </c>
      <c r="D14" s="5" t="n">
        <v>5</v>
      </c>
      <c r="E14" s="6" t="n">
        <v>1</v>
      </c>
      <c r="F14" s="6" t="n">
        <v>1</v>
      </c>
      <c r="G14" s="6" t="n">
        <v>1</v>
      </c>
      <c r="H14" s="6" t="n">
        <v>1</v>
      </c>
      <c r="I14" s="6" t="n">
        <v>1</v>
      </c>
      <c r="J14" s="6" t="n">
        <v>1</v>
      </c>
      <c r="K14" s="6" t="n">
        <v>1</v>
      </c>
      <c r="L14" s="6" t="n">
        <v>1</v>
      </c>
      <c r="M14" s="6" t="n">
        <v>1</v>
      </c>
      <c r="N14" s="6" t="n">
        <v>1</v>
      </c>
      <c r="O14" s="6" t="n">
        <v>1</v>
      </c>
      <c r="P14" s="6" t="n">
        <v>1</v>
      </c>
      <c r="Q14" s="7">
        <f>(E14+F14+G14) * IF(AND($B13="S", OR($E13=0, $F13=0, $G13=0)), 3, 1) + (K14+L14) * IF($P13=0, 3, 1) + IF(OR($B14="S", AND($B14="R", $B13="S")), H14, 0) + IF(OR($B14="S", $B14="C", AND($B14="R", $B13="C")), J14, 0) + I14 + M14 + N14 + O14 + P14</f>
        <v/>
      </c>
      <c r="R14" s="4">
        <f>10 + IF(OR($B14="S", AND($B14="R", $B13="S")), 1, 0) + IF(OR($B14="S", $B14="C", AND($B14="R", $B13="C")), 1, 0) + IF(AND($B13="S", OR($E13=0, $F13=0, $G13=0)), 6, 0) + IF($P13=0, 4, 0)</f>
        <v/>
      </c>
      <c r="S14" s="4">
        <f>IF(OR(AND(AND($B13="S", OR($E13=0, $F13=0, $G13=0)), OR($E14=0, $F14=0, $G14=0)), AND($C12&lt;6, $C13&lt;6, $C14&lt;6)), "⚠️ FAILURE", "✅ OK")</f>
        <v/>
      </c>
      <c r="T14" s="8">
        <f>IF(AND(Q14&gt;=R14, S14="✅ OK"), T13+1, 0)</f>
        <v/>
      </c>
      <c r="U14" s="9">
        <f>IF(AND(B14&lt;&gt;"R", B13&lt;&gt;"R", B12&lt;&gt;"R", B11&lt;&gt;"R"), "⚠️ OVERTRAINING! Forced Rest (R)", IF(AND(B14="R", B13="R", B12="R", B11="R"), "💤 DECONDITIONING! Get back in the game", IF(AND($C12&lt;6, $C13&lt;6, $C14&lt;6), "🚨 SLEEP SPIRAL (CNS Collapse!)", IF(C14&lt;6, "🛌 LACK OF SLEEP (Catabolism!)", IF(D14&lt;=2, "⚡ EXHAUSTION (Shorten workout today)", IF(AND($B13="S", OR($E13=0, $F13=0, $G13=0)), "🔥 REDEMPTION QUEST (Missing protein!)", IF($P13=0, "🍺 TOXIC COMPENSATION (Liver detox!)", IF(AND($B13="S", $B14="R"), "🌱 ANABOLIC WINDOW (Muscle growth)", IF(AND($B13="C", $B14="R"), "🔋 HYDRO-RECOVERY (Glycogen)", IF(AND($B13="R", $B14="S"), "💥 SUPERCOMPENSATION (Max performance!)", "💪 Stable Status"))))))))))</f>
        <v/>
      </c>
      <c r="V14" s="4">
        <f>IF(T14&gt;=10, "🏆 ANABOLIC GOD", IF(T14&gt;=7, "👑 ANABOLIC KING", IF(T14&gt;=3, "🔥 BEAST MODE", "💪 IRON DISCIPLINE")))</f>
        <v/>
      </c>
    </row>
    <row r="15" ht="22" customHeight="1">
      <c r="A15" s="4" t="inlineStr">
        <is>
          <t>11.06.2026</t>
        </is>
      </c>
      <c r="B15" s="4" t="inlineStr">
        <is>
          <t>S</t>
        </is>
      </c>
      <c r="C15" s="5" t="n">
        <v>7.5</v>
      </c>
      <c r="D15" s="5" t="n">
        <v>4</v>
      </c>
      <c r="E15" s="6" t="n">
        <v>1</v>
      </c>
      <c r="F15" s="6" t="n">
        <v>1</v>
      </c>
      <c r="G15" s="6" t="n">
        <v>1</v>
      </c>
      <c r="H15" s="6" t="n">
        <v>1</v>
      </c>
      <c r="I15" s="6" t="n">
        <v>1</v>
      </c>
      <c r="J15" s="6" t="n">
        <v>1</v>
      </c>
      <c r="K15" s="6" t="n">
        <v>1</v>
      </c>
      <c r="L15" s="6" t="n">
        <v>1</v>
      </c>
      <c r="M15" s="6" t="n">
        <v>1</v>
      </c>
      <c r="N15" s="6" t="n">
        <v>1</v>
      </c>
      <c r="O15" s="6" t="n">
        <v>1</v>
      </c>
      <c r="P15" s="6" t="n">
        <v>1</v>
      </c>
      <c r="Q15" s="7">
        <f>(E15+F15+G15) * IF(AND($B14="S", OR($E14=0, $F14=0, $G14=0)), 3, 1) + (K15+L15) * IF($P14=0, 3, 1) + IF(OR($B15="S", AND($B15="R", $B14="S")), H15, 0) + IF(OR($B15="S", $B15="C", AND($B15="R", $B14="C")), J15, 0) + I15 + M15 + N15 + O15 + P15</f>
        <v/>
      </c>
      <c r="R15" s="4">
        <f>10 + IF(OR($B15="S", AND($B15="R", $B14="S")), 1, 0) + IF(OR($B15="S", $B15="C", AND($B15="R", $B14="C")), 1, 0) + IF(AND($B14="S", OR($E14=0, $F14=0, $G14=0)), 6, 0) + IF($P14=0, 4, 0)</f>
        <v/>
      </c>
      <c r="S15" s="4">
        <f>IF(OR(AND(AND($B14="S", OR($E14=0, $F14=0, $G14=0)), OR($E15=0, $F15=0, $G15=0)), AND($C13&lt;6, $C14&lt;6, $C15&lt;6)), "⚠️ FAILURE", "✅ OK")</f>
        <v/>
      </c>
      <c r="T15" s="8">
        <f>IF(AND(Q15&gt;=R15, S15="✅ OK"), T14+1, 0)</f>
        <v/>
      </c>
      <c r="U15" s="9">
        <f>IF(AND(B15&lt;&gt;"R", B14&lt;&gt;"R", B13&lt;&gt;"R", B12&lt;&gt;"R"), "⚠️ OVERTRAINING! Forced Rest (R)", IF(AND(B15="R", B14="R", B13="R", B12="R"), "💤 DECONDITIONING! Get back in the game", IF(AND($C13&lt;6, $C14&lt;6, $C15&lt;6), "🚨 SLEEP SPIRAL (CNS Collapse!)", IF(C15&lt;6, "🛌 LACK OF SLEEP (Catabolism!)", IF(D15&lt;=2, "⚡ EXHAUSTION (Shorten workout today)", IF(AND($B14="S", OR($E14=0, $F14=0, $G14=0)), "🔥 REDEMPTION QUEST (Missing protein!)", IF($P14=0, "🍺 TOXIC COMPENSATION (Liver detox!)", IF(AND($B14="S", $B15="R"), "🌱 ANABOLIC WINDOW (Muscle growth)", IF(AND($B14="C", $B15="R"), "🔋 HYDRO-RECOVERY (Glycogen)", IF(AND($B14="R", $B15="S"), "💥 SUPERCOMPENSATION (Max performance!)", "💪 Stable Status"))))))))))</f>
        <v/>
      </c>
      <c r="V15" s="4">
        <f>IF(T15&gt;=10, "🏆 ANABOLIC GOD", IF(T15&gt;=7, "👑 ANABOLIC KING", IF(T15&gt;=3, "🔥 BEAST MODE", "💪 IRON DISCIPLINE")))</f>
        <v/>
      </c>
    </row>
    <row r="16" ht="22" customHeight="1">
      <c r="A16" s="4" t="inlineStr">
        <is>
          <t>12.06.2026</t>
        </is>
      </c>
      <c r="B16" s="4" t="inlineStr">
        <is>
          <t>R</t>
        </is>
      </c>
      <c r="C16" s="5" t="n">
        <v>7.5</v>
      </c>
      <c r="D16" s="5" t="n">
        <v>4</v>
      </c>
      <c r="E16" s="6" t="n">
        <v>1</v>
      </c>
      <c r="F16" s="6" t="n">
        <v>1</v>
      </c>
      <c r="G16" s="6" t="n">
        <v>1</v>
      </c>
      <c r="H16" s="6" t="n">
        <v>1</v>
      </c>
      <c r="I16" s="6" t="n">
        <v>1</v>
      </c>
      <c r="J16" s="6" t="n">
        <v>1</v>
      </c>
      <c r="K16" s="6" t="n">
        <v>1</v>
      </c>
      <c r="L16" s="6" t="n">
        <v>1</v>
      </c>
      <c r="M16" s="6" t="n">
        <v>1</v>
      </c>
      <c r="N16" s="6" t="n">
        <v>1</v>
      </c>
      <c r="O16" s="6" t="n">
        <v>1</v>
      </c>
      <c r="P16" s="6" t="n">
        <v>1</v>
      </c>
      <c r="Q16" s="7">
        <f>(E16+F16+G16) * IF(AND($B15="S", OR($E15=0, $F15=0, $G15=0)), 3, 1) + (K16+L16) * IF($P15=0, 3, 1) + IF(OR($B16="S", AND($B16="R", $B15="S")), H16, 0) + IF(OR($B16="S", $B16="C", AND($B16="R", $B15="C")), J16, 0) + I16 + M16 + N16 + O16 + P16</f>
        <v/>
      </c>
      <c r="R16" s="4">
        <f>10 + IF(OR($B16="S", AND($B16="R", $B15="S")), 1, 0) + IF(OR($B16="S", $B16="C", AND($B16="R", $B15="C")), 1, 0) + IF(AND($B15="S", OR($E15=0, $F15=0, $G15=0)), 6, 0) + IF($P15=0, 4, 0)</f>
        <v/>
      </c>
      <c r="S16" s="4">
        <f>IF(OR(AND(AND($B15="S", OR($E15=0, $F15=0, $G15=0)), OR($E16=0, $F16=0, $G16=0)), AND($C14&lt;6, $C15&lt;6, $C16&lt;6)), "⚠️ FAILURE", "✅ OK")</f>
        <v/>
      </c>
      <c r="T16" s="8">
        <f>IF(AND(Q16&gt;=R16, S16="✅ OK"), T15+1, 0)</f>
        <v/>
      </c>
      <c r="U16" s="9">
        <f>IF(AND(B16&lt;&gt;"R", B15&lt;&gt;"R", B14&lt;&gt;"R", B13&lt;&gt;"R"), "⚠️ OVERTRAINING! Forced Rest (R)", IF(AND(B16="R", B15="R", B14="R", B13="R"), "💤 DECONDITIONING! Get back in the game", IF(AND($C14&lt;6, $C15&lt;6, $C16&lt;6), "🚨 SLEEP SPIRAL (CNS Collapse!)", IF(C16&lt;6, "🛌 LACK OF SLEEP (Catabolism!)", IF(D16&lt;=2, "⚡ EXHAUSTION (Shorten workout today)", IF(AND($B15="S", OR($E15=0, $F15=0, $G15=0)), "🔥 REDEMPTION QUEST (Missing protein!)", IF($P15=0, "🍺 TOXIC COMPENSATION (Liver detox!)", IF(AND($B15="S", $B16="R"), "🌱 ANABOLIC WINDOW (Muscle growth)", IF(AND($B15="C", $B16="R"), "🔋 HYDRO-RECOVERY (Glycogen)", IF(AND($B15="R", $B16="S"), "💥 SUPERCOMPENSATION (Max performance!)", "💪 Stable Status"))))))))))</f>
        <v/>
      </c>
      <c r="V16" s="4">
        <f>IF(T16&gt;=10, "🏆 ANABOLIC GOD", IF(T16&gt;=7, "👑 ANABOLIC KING", IF(T16&gt;=3, "🔥 BEAST MODE", "💪 IRON DISCIPLINE")))</f>
        <v/>
      </c>
    </row>
    <row r="17" ht="22" customHeight="1">
      <c r="A17" s="4" t="inlineStr">
        <is>
          <t>13.06.2026</t>
        </is>
      </c>
      <c r="B17" s="4" t="inlineStr">
        <is>
          <t>C</t>
        </is>
      </c>
      <c r="C17" s="5" t="n">
        <v>7.5</v>
      </c>
      <c r="D17" s="5" t="n">
        <v>4</v>
      </c>
      <c r="E17" s="6" t="n">
        <v>1</v>
      </c>
      <c r="F17" s="6" t="n">
        <v>1</v>
      </c>
      <c r="G17" s="6" t="n">
        <v>1</v>
      </c>
      <c r="H17" s="6" t="n">
        <v>1</v>
      </c>
      <c r="I17" s="6" t="n">
        <v>1</v>
      </c>
      <c r="J17" s="6" t="n">
        <v>1</v>
      </c>
      <c r="K17" s="6" t="n">
        <v>1</v>
      </c>
      <c r="L17" s="6" t="n">
        <v>1</v>
      </c>
      <c r="M17" s="6" t="n">
        <v>1</v>
      </c>
      <c r="N17" s="6" t="n">
        <v>1</v>
      </c>
      <c r="O17" s="6" t="n">
        <v>1</v>
      </c>
      <c r="P17" s="6" t="n">
        <v>1</v>
      </c>
      <c r="Q17" s="7">
        <f>(E17+F17+G17) * IF(AND($B16="S", OR($E16=0, $F16=0, $G16=0)), 3, 1) + (K17+L17) * IF($P16=0, 3, 1) + IF(OR($B17="S", AND($B17="R", $B16="S")), H17, 0) + IF(OR($B17="S", $B17="C", AND($B17="R", $B16="C")), J17, 0) + I17 + M17 + N17 + O17 + P17</f>
        <v/>
      </c>
      <c r="R17" s="4">
        <f>10 + IF(OR($B17="S", AND($B17="R", $B16="S")), 1, 0) + IF(OR($B17="S", $B17="C", AND($B17="R", $B16="C")), 1, 0) + IF(AND($B16="S", OR($E16=0, $F16=0, $G16=0)), 6, 0) + IF($P16=0, 4, 0)</f>
        <v/>
      </c>
      <c r="S17" s="4">
        <f>IF(OR(AND(AND($B16="S", OR($E16=0, $F16=0, $G16=0)), OR($E17=0, $F17=0, $G17=0)), AND($C15&lt;6, $C16&lt;6, $C17&lt;6)), "⚠️ FAILURE", "✅ OK")</f>
        <v/>
      </c>
      <c r="T17" s="8">
        <f>IF(AND(Q17&gt;=R17, S17="✅ OK"), T16+1, 0)</f>
        <v/>
      </c>
      <c r="U17" s="9">
        <f>IF(AND(B17&lt;&gt;"R", B16&lt;&gt;"R", B15&lt;&gt;"R", B14&lt;&gt;"R"), "⚠️ OVERTRAINING! Forced Rest (R)", IF(AND(B17="R", B16="R", B15="R", B14="R"), "💤 DECONDITIONING! Get back in the game", IF(AND($C15&lt;6, $C16&lt;6, $C17&lt;6), "🚨 SLEEP SPIRAL (CNS Collapse!)", IF(C17&lt;6, "🛌 LACK OF SLEEP (Catabolism!)", IF(D17&lt;=2, "⚡ EXHAUSTION (Shorten workout today)", IF(AND($B16="S", OR($E16=0, $F16=0, $G16=0)), "🔥 REDEMPTION QUEST (Missing protein!)", IF($P16=0, "🍺 TOXIC COMPENSATION (Liver detox!)", IF(AND($B16="S", $B17="R"), "🌱 ANABOLIC WINDOW (Muscle growth)", IF(AND($B16="C", $B17="R"), "🔋 HYDRO-RECOVERY (Glycogen)", IF(AND($B16="R", $B17="S"), "💥 SUPERCOMPENSATION (Max performance!)", "💪 Stable Status"))))))))))</f>
        <v/>
      </c>
      <c r="V17" s="4">
        <f>IF(T17&gt;=10, "🏆 ANABOLIC GOD", IF(T17&gt;=7, "👑 ANABOLIC KING", IF(T17&gt;=3, "🔥 BEAST MODE", "💪 IRON DISCIPLINE")))</f>
        <v/>
      </c>
    </row>
    <row r="18" ht="22" customHeight="1">
      <c r="A18" s="4" t="inlineStr">
        <is>
          <t>14.06.2026</t>
        </is>
      </c>
      <c r="B18" s="4" t="inlineStr">
        <is>
          <t>S</t>
        </is>
      </c>
      <c r="C18" s="5" t="n">
        <v>7.5</v>
      </c>
      <c r="D18" s="5" t="n">
        <v>4</v>
      </c>
      <c r="E18" s="6" t="n">
        <v>1</v>
      </c>
      <c r="F18" s="6" t="n">
        <v>1</v>
      </c>
      <c r="G18" s="6" t="n">
        <v>1</v>
      </c>
      <c r="H18" s="6" t="n">
        <v>1</v>
      </c>
      <c r="I18" s="6" t="n">
        <v>1</v>
      </c>
      <c r="J18" s="6" t="n">
        <v>1</v>
      </c>
      <c r="K18" s="6" t="n">
        <v>1</v>
      </c>
      <c r="L18" s="6" t="n">
        <v>1</v>
      </c>
      <c r="M18" s="6" t="n">
        <v>1</v>
      </c>
      <c r="N18" s="6" t="n">
        <v>1</v>
      </c>
      <c r="O18" s="6" t="n">
        <v>1</v>
      </c>
      <c r="P18" s="6" t="n">
        <v>1</v>
      </c>
      <c r="Q18" s="7">
        <f>(E18+F18+G18) * IF(AND($B17="S", OR($E17=0, $F17=0, $G17=0)), 3, 1) + (K18+L18) * IF($P17=0, 3, 1) + IF(OR($B18="S", AND($B18="R", $B17="S")), H18, 0) + IF(OR($B18="S", $B18="C", AND($B18="R", $B17="C")), J18, 0) + I18 + M18 + N18 + O18 + P18</f>
        <v/>
      </c>
      <c r="R18" s="4">
        <f>10 + IF(OR($B18="S", AND($B18="R", $B17="S")), 1, 0) + IF(OR($B18="S", $B18="C", AND($B18="R", $B17="C")), 1, 0) + IF(AND($B17="S", OR($E17=0, $F17=0, $G17=0)), 6, 0) + IF($P17=0, 4, 0)</f>
        <v/>
      </c>
      <c r="S18" s="4">
        <f>IF(OR(AND(AND($B17="S", OR($E17=0, $F17=0, $G17=0)), OR($E18=0, $F18=0, $G18=0)), AND($C16&lt;6, $C17&lt;6, $C18&lt;6)), "⚠️ FAILURE", "✅ OK")</f>
        <v/>
      </c>
      <c r="T18" s="8">
        <f>IF(AND(Q18&gt;=R18, S18="✅ OK"), T17+1, 0)</f>
        <v/>
      </c>
      <c r="U18" s="9">
        <f>IF(AND(B18&lt;&gt;"R", B17&lt;&gt;"R", B16&lt;&gt;"R", B15&lt;&gt;"R"), "⚠️ OVERTRAINING! Forced Rest (R)", IF(AND(B18="R", B17="R", B16="R", B15="R"), "💤 DECONDITIONING! Get back in the game", IF(AND($C16&lt;6, $C17&lt;6, $C18&lt;6), "🚨 SLEEP SPIRAL (CNS Collapse!)", IF(C18&lt;6, "🛌 LACK OF SLEEP (Catabolism!)", IF(D18&lt;=2, "⚡ EXHAUSTION (Shorten workout today)", IF(AND($B17="S", OR($E17=0, $F17=0, $G17=0)), "🔥 REDEMPTION QUEST (Missing protein!)", IF($P17=0, "🍺 TOXIC COMPENSATION (Liver detox!)", IF(AND($B17="S", $B18="R"), "🌱 ANABOLIC WINDOW (Muscle growth)", IF(AND($B17="C", $B18="R"), "🔋 HYDRO-RECOVERY (Glycogen)", IF(AND($B17="R", $B18="S"), "💥 SUPERCOMPENSATION (Max performance!)", "💪 Stable Status"))))))))))</f>
        <v/>
      </c>
      <c r="V18" s="4">
        <f>IF(T18&gt;=10, "🏆 ANABOLIC GOD", IF(T18&gt;=7, "👑 ANABOLIC KING", IF(T18&gt;=3, "🔥 BEAST MODE", "💪 IRON DISCIPLINE")))</f>
        <v/>
      </c>
    </row>
    <row r="19" ht="22" customHeight="1">
      <c r="A19" s="4" t="inlineStr">
        <is>
          <t>15.06.2026</t>
        </is>
      </c>
      <c r="B19" s="4" t="inlineStr">
        <is>
          <t>R</t>
        </is>
      </c>
      <c r="C19" s="5" t="n">
        <v>7.5</v>
      </c>
      <c r="D19" s="5" t="n">
        <v>4</v>
      </c>
      <c r="E19" s="6" t="n">
        <v>1</v>
      </c>
      <c r="F19" s="6" t="n">
        <v>1</v>
      </c>
      <c r="G19" s="6" t="n">
        <v>1</v>
      </c>
      <c r="H19" s="6" t="n">
        <v>1</v>
      </c>
      <c r="I19" s="6" t="n">
        <v>1</v>
      </c>
      <c r="J19" s="6" t="n">
        <v>1</v>
      </c>
      <c r="K19" s="6" t="n">
        <v>1</v>
      </c>
      <c r="L19" s="6" t="n">
        <v>1</v>
      </c>
      <c r="M19" s="6" t="n">
        <v>1</v>
      </c>
      <c r="N19" s="6" t="n">
        <v>1</v>
      </c>
      <c r="O19" s="6" t="n">
        <v>1</v>
      </c>
      <c r="P19" s="6" t="n">
        <v>1</v>
      </c>
      <c r="Q19" s="7">
        <f>(E19+F19+G19) * IF(AND($B18="S", OR($E18=0, $F18=0, $G18=0)), 3, 1) + (K19+L19) * IF($P18=0, 3, 1) + IF(OR($B19="S", AND($B19="R", $B18="S")), H19, 0) + IF(OR($B19="S", $B19="C", AND($B19="R", $B18="C")), J19, 0) + I19 + M19 + N19 + O19 + P19</f>
        <v/>
      </c>
      <c r="R19" s="4">
        <f>10 + IF(OR($B19="S", AND($B19="R", $B18="S")), 1, 0) + IF(OR($B19="S", $B19="C", AND($B19="R", $B18="C")), 1, 0) + IF(AND($B18="S", OR($E18=0, $F18=0, $G18=0)), 6, 0) + IF($P18=0, 4, 0)</f>
        <v/>
      </c>
      <c r="S19" s="4">
        <f>IF(OR(AND(AND($B18="S", OR($E18=0, $F18=0, $G18=0)), OR($E19=0, $F19=0, $G19=0)), AND($C17&lt;6, $C18&lt;6, $C19&lt;6)), "⚠️ FAILURE", "✅ OK")</f>
        <v/>
      </c>
      <c r="T19" s="8">
        <f>IF(AND(Q19&gt;=R19, S19="✅ OK"), T18+1, 0)</f>
        <v/>
      </c>
      <c r="U19" s="9">
        <f>IF(AND(B19&lt;&gt;"R", B18&lt;&gt;"R", B17&lt;&gt;"R", B16&lt;&gt;"R"), "⚠️ OVERTRAINING! Forced Rest (R)", IF(AND(B19="R", B18="R", B17="R", B16="R"), "💤 DECONDITIONING! Get back in the game", IF(AND($C17&lt;6, $C18&lt;6, $C19&lt;6), "🚨 SLEEP SPIRAL (CNS Collapse!)", IF(C19&lt;6, "🛌 LACK OF SLEEP (Catabolism!)", IF(D19&lt;=2, "⚡ EXHAUSTION (Shorten workout today)", IF(AND($B18="S", OR($E18=0, $F18=0, $G18=0)), "🔥 REDEMPTION QUEST (Missing protein!)", IF($P18=0, "🍺 TOXIC COMPENSATION (Liver detox!)", IF(AND($B18="S", $B19="R"), "🌱 ANABOLIC WINDOW (Muscle growth)", IF(AND($B18="C", $B19="R"), "🔋 HYDRO-RECOVERY (Glycogen)", IF(AND($B18="R", $B19="S"), "💥 SUPERCOMPENSATION (Max performance!)", "💪 Stable Status"))))))))))</f>
        <v/>
      </c>
      <c r="V19" s="4">
        <f>IF(T19&gt;=10, "🏆 ANABOLIC GOD", IF(T19&gt;=7, "👑 ANABOLIC KING", IF(T19&gt;=3, "🔥 BEAST MODE", "💪 IRON DISCIPLINE")))</f>
        <v/>
      </c>
    </row>
    <row r="20" ht="22" customHeight="1">
      <c r="A20" s="4" t="inlineStr">
        <is>
          <t>16.06.2026</t>
        </is>
      </c>
      <c r="B20" s="4" t="inlineStr">
        <is>
          <t>C</t>
        </is>
      </c>
      <c r="C20" s="5" t="n">
        <v>7.5</v>
      </c>
      <c r="D20" s="5" t="n">
        <v>4</v>
      </c>
      <c r="E20" s="6" t="n">
        <v>1</v>
      </c>
      <c r="F20" s="6" t="n">
        <v>1</v>
      </c>
      <c r="G20" s="6" t="n">
        <v>1</v>
      </c>
      <c r="H20" s="6" t="n">
        <v>1</v>
      </c>
      <c r="I20" s="6" t="n">
        <v>1</v>
      </c>
      <c r="J20" s="6" t="n">
        <v>1</v>
      </c>
      <c r="K20" s="6" t="n">
        <v>1</v>
      </c>
      <c r="L20" s="6" t="n">
        <v>1</v>
      </c>
      <c r="M20" s="6" t="n">
        <v>1</v>
      </c>
      <c r="N20" s="6" t="n">
        <v>1</v>
      </c>
      <c r="O20" s="6" t="n">
        <v>1</v>
      </c>
      <c r="P20" s="6" t="n">
        <v>1</v>
      </c>
      <c r="Q20" s="7">
        <f>(E20+F20+G20) * IF(AND($B19="S", OR($E19=0, $F19=0, $G19=0)), 3, 1) + (K20+L20) * IF($P19=0, 3, 1) + IF(OR($B20="S", AND($B20="R", $B19="S")), H20, 0) + IF(OR($B20="S", $B20="C", AND($B20="R", $B19="C")), J20, 0) + I20 + M20 + N20 + O20 + P20</f>
        <v/>
      </c>
      <c r="R20" s="4">
        <f>10 + IF(OR($B20="S", AND($B20="R", $B19="S")), 1, 0) + IF(OR($B20="S", $B20="C", AND($B20="R", $B19="C")), 1, 0) + IF(AND($B19="S", OR($E19=0, $F19=0, $G19=0)), 6, 0) + IF($P19=0, 4, 0)</f>
        <v/>
      </c>
      <c r="S20" s="4">
        <f>IF(OR(AND(AND($B19="S", OR($E19=0, $F19=0, $G19=0)), OR($E20=0, $F20=0, $G20=0)), AND($C18&lt;6, $C19&lt;6, $C20&lt;6)), "⚠️ FAILURE", "✅ OK")</f>
        <v/>
      </c>
      <c r="T20" s="8">
        <f>IF(AND(Q20&gt;=R20, S20="✅ OK"), T19+1, 0)</f>
        <v/>
      </c>
      <c r="U20" s="9">
        <f>IF(AND(B20&lt;&gt;"R", B19&lt;&gt;"R", B18&lt;&gt;"R", B17&lt;&gt;"R"), "⚠️ OVERTRAINING! Forced Rest (R)", IF(AND(B20="R", B19="R", B18="R", B17="R"), "💤 DECONDITIONING! Get back in the game", IF(AND($C18&lt;6, $C19&lt;6, $C20&lt;6), "🚨 SLEEP SPIRAL (CNS Collapse!)", IF(C20&lt;6, "🛌 LACK OF SLEEP (Catabolism!)", IF(D20&lt;=2, "⚡ EXHAUSTION (Shorten workout today)", IF(AND($B19="S", OR($E19=0, $F19=0, $G19=0)), "🔥 REDEMPTION QUEST (Missing protein!)", IF($P19=0, "🍺 TOXIC COMPENSATION (Liver detox!)", IF(AND($B19="S", $B20="R"), "🌱 ANABOLIC WINDOW (Muscle growth)", IF(AND($B19="C", $B20="R"), "🔋 HYDRO-RECOVERY (Glycogen)", IF(AND($B19="R", $B20="S"), "💥 SUPERCOMPENSATION (Max performance!)", "💪 Stable Status"))))))))))</f>
        <v/>
      </c>
      <c r="V20" s="4">
        <f>IF(T20&gt;=10, "🏆 ANABOLIC GOD", IF(T20&gt;=7, "👑 ANABOLIC KING", IF(T20&gt;=3, "🔥 BEAST MODE", "💪 IRON DISCIPLINE")))</f>
        <v/>
      </c>
    </row>
    <row r="21" ht="22" customHeight="1">
      <c r="A21" s="4" t="inlineStr">
        <is>
          <t>17.06.2026</t>
        </is>
      </c>
      <c r="B21" s="4" t="inlineStr">
        <is>
          <t>S</t>
        </is>
      </c>
      <c r="C21" s="5" t="n">
        <v>7.5</v>
      </c>
      <c r="D21" s="5" t="n">
        <v>4</v>
      </c>
      <c r="E21" s="6" t="n">
        <v>1</v>
      </c>
      <c r="F21" s="6" t="n">
        <v>1</v>
      </c>
      <c r="G21" s="6" t="n">
        <v>1</v>
      </c>
      <c r="H21" s="6" t="n">
        <v>1</v>
      </c>
      <c r="I21" s="6" t="n">
        <v>1</v>
      </c>
      <c r="J21" s="6" t="n">
        <v>1</v>
      </c>
      <c r="K21" s="6" t="n">
        <v>1</v>
      </c>
      <c r="L21" s="6" t="n">
        <v>1</v>
      </c>
      <c r="M21" s="6" t="n">
        <v>1</v>
      </c>
      <c r="N21" s="6" t="n">
        <v>1</v>
      </c>
      <c r="O21" s="6" t="n">
        <v>1</v>
      </c>
      <c r="P21" s="6" t="n">
        <v>1</v>
      </c>
      <c r="Q21" s="7">
        <f>(E21+F21+G21) * IF(AND($B20="S", OR($E20=0, $F20=0, $G20=0)), 3, 1) + (K21+L21) * IF($P20=0, 3, 1) + IF(OR($B21="S", AND($B21="R", $B20="S")), H21, 0) + IF(OR($B21="S", $B21="C", AND($B21="R", $B20="C")), J21, 0) + I21 + M21 + N21 + O21 + P21</f>
        <v/>
      </c>
      <c r="R21" s="4">
        <f>10 + IF(OR($B21="S", AND($B21="R", $B20="S")), 1, 0) + IF(OR($B21="S", $B21="C", AND($B21="R", $B20="C")), 1, 0) + IF(AND($B20="S", OR($E20=0, $F20=0, $G20=0)), 6, 0) + IF($P20=0, 4, 0)</f>
        <v/>
      </c>
      <c r="S21" s="4">
        <f>IF(OR(AND(AND($B20="S", OR($E20=0, $F20=0, $G20=0)), OR($E21=0, $F21=0, $G21=0)), AND($C19&lt;6, $C20&lt;6, $C21&lt;6)), "⚠️ FAILURE", "✅ OK")</f>
        <v/>
      </c>
      <c r="T21" s="8">
        <f>IF(AND(Q21&gt;=R21, S21="✅ OK"), T20+1, 0)</f>
        <v/>
      </c>
      <c r="U21" s="9">
        <f>IF(AND(B21&lt;&gt;"R", B20&lt;&gt;"R", B19&lt;&gt;"R", B18&lt;&gt;"R"), "⚠️ OVERTRAINING! Forced Rest (R)", IF(AND(B21="R", B20="R", B19="R", B18="R"), "💤 DECONDITIONING! Get back in the game", IF(AND($C19&lt;6, $C20&lt;6, $C21&lt;6), "🚨 SLEEP SPIRAL (CNS Collapse!)", IF(C21&lt;6, "🛌 LACK OF SLEEP (Catabolism!)", IF(D21&lt;=2, "⚡ EXHAUSTION (Shorten workout today)", IF(AND($B20="S", OR($E20=0, $F20=0, $G20=0)), "🔥 REDEMPTION QUEST (Missing protein!)", IF($P20=0, "🍺 TOXIC COMPENSATION (Liver detox!)", IF(AND($B20="S", $B21="R"), "🌱 ANABOLIC WINDOW (Muscle growth)", IF(AND($B20="C", $B21="R"), "🔋 HYDRO-RECOVERY (Glycogen)", IF(AND($B20="R", $B21="S"), "💥 SUPERCOMPENSATION (Max performance!)", "💪 Stable Status"))))))))))</f>
        <v/>
      </c>
      <c r="V21" s="4">
        <f>IF(T21&gt;=10, "🏆 ANABOLIC GOD", IF(T21&gt;=7, "👑 ANABOLIC KING", IF(T21&gt;=3, "🔥 BEAST MODE", "💪 IRON DISCIPLINE")))</f>
        <v/>
      </c>
    </row>
    <row r="22" ht="22" customHeight="1">
      <c r="A22" s="4" t="inlineStr">
        <is>
          <t>18.06.2026</t>
        </is>
      </c>
      <c r="B22" s="4" t="inlineStr">
        <is>
          <t>R</t>
        </is>
      </c>
      <c r="C22" s="5" t="n">
        <v>7.5</v>
      </c>
      <c r="D22" s="5" t="n">
        <v>4</v>
      </c>
      <c r="E22" s="6" t="n">
        <v>1</v>
      </c>
      <c r="F22" s="6" t="n">
        <v>1</v>
      </c>
      <c r="G22" s="6" t="n">
        <v>1</v>
      </c>
      <c r="H22" s="6" t="n">
        <v>1</v>
      </c>
      <c r="I22" s="6" t="n">
        <v>1</v>
      </c>
      <c r="J22" s="6" t="n">
        <v>1</v>
      </c>
      <c r="K22" s="6" t="n">
        <v>1</v>
      </c>
      <c r="L22" s="6" t="n">
        <v>1</v>
      </c>
      <c r="M22" s="6" t="n">
        <v>1</v>
      </c>
      <c r="N22" s="6" t="n">
        <v>1</v>
      </c>
      <c r="O22" s="6" t="n">
        <v>1</v>
      </c>
      <c r="P22" s="6" t="n">
        <v>1</v>
      </c>
      <c r="Q22" s="7">
        <f>(E22+F22+G22) * IF(AND($B21="S", OR($E21=0, $F21=0, $G21=0)), 3, 1) + (K22+L22) * IF($P21=0, 3, 1) + IF(OR($B22="S", AND($B22="R", $B21="S")), H22, 0) + IF(OR($B22="S", $B22="C", AND($B22="R", $B21="C")), J22, 0) + I22 + M22 + N22 + O22 + P22</f>
        <v/>
      </c>
      <c r="R22" s="4">
        <f>10 + IF(OR($B22="S", AND($B22="R", $B21="S")), 1, 0) + IF(OR($B22="S", $B22="C", AND($B22="R", $B21="C")), 1, 0) + IF(AND($B21="S", OR($E21=0, $F21=0, $G21=0)), 6, 0) + IF($P21=0, 4, 0)</f>
        <v/>
      </c>
      <c r="S22" s="4">
        <f>IF(OR(AND(AND($B21="S", OR($E21=0, $F21=0, $G21=0)), OR($E22=0, $F22=0, $G22=0)), AND($C20&lt;6, $C21&lt;6, $C22&lt;6)), "⚠️ FAILURE", "✅ OK")</f>
        <v/>
      </c>
      <c r="T22" s="8">
        <f>IF(AND(Q22&gt;=R22, S22="✅ OK"), T21+1, 0)</f>
        <v/>
      </c>
      <c r="U22" s="9">
        <f>IF(AND(B22&lt;&gt;"R", B21&lt;&gt;"R", B20&lt;&gt;"R", B19&lt;&gt;"R"), "⚠️ OVERTRAINING! Forced Rest (R)", IF(AND(B22="R", B21="R", B20="R", B19="R"), "💤 DECONDITIONING! Get back in the game", IF(AND($C20&lt;6, $C21&lt;6, $C22&lt;6), "🚨 SLEEP SPIRAL (CNS Collapse!)", IF(C22&lt;6, "🛌 LACK OF SLEEP (Catabolism!)", IF(D22&lt;=2, "⚡ EXHAUSTION (Shorten workout today)", IF(AND($B21="S", OR($E21=0, $F21=0, $G21=0)), "🔥 REDEMPTION QUEST (Missing protein!)", IF($P21=0, "🍺 TOXIC COMPENSATION (Liver detox!)", IF(AND($B21="S", $B22="R"), "🌱 ANABOLIC WINDOW (Muscle growth)", IF(AND($B21="C", $B22="R"), "🔋 HYDRO-RECOVERY (Glycogen)", IF(AND($B21="R", $B22="S"), "💥 SUPERCOMPENSATION (Max performance!)", "💪 Stable Status"))))))))))</f>
        <v/>
      </c>
      <c r="V22" s="4">
        <f>IF(T22&gt;=10, "🏆 ANABOLIC GOD", IF(T22&gt;=7, "👑 ANABOLIC KING", IF(T22&gt;=3, "🔥 BEAST MODE", "💪 IRON DISCIPLINE")))</f>
        <v/>
      </c>
    </row>
    <row r="23" ht="22" customHeight="1">
      <c r="A23" s="4" t="inlineStr">
        <is>
          <t>19.06.2026</t>
        </is>
      </c>
      <c r="B23" s="4" t="inlineStr">
        <is>
          <t>C</t>
        </is>
      </c>
      <c r="C23" s="5" t="n">
        <v>7.5</v>
      </c>
      <c r="D23" s="5" t="n">
        <v>4</v>
      </c>
      <c r="E23" s="6" t="n">
        <v>1</v>
      </c>
      <c r="F23" s="6" t="n">
        <v>1</v>
      </c>
      <c r="G23" s="6" t="n">
        <v>1</v>
      </c>
      <c r="H23" s="6" t="n">
        <v>1</v>
      </c>
      <c r="I23" s="6" t="n">
        <v>1</v>
      </c>
      <c r="J23" s="6" t="n">
        <v>1</v>
      </c>
      <c r="K23" s="6" t="n">
        <v>1</v>
      </c>
      <c r="L23" s="6" t="n">
        <v>1</v>
      </c>
      <c r="M23" s="6" t="n">
        <v>1</v>
      </c>
      <c r="N23" s="6" t="n">
        <v>1</v>
      </c>
      <c r="O23" s="6" t="n">
        <v>1</v>
      </c>
      <c r="P23" s="6" t="n">
        <v>1</v>
      </c>
      <c r="Q23" s="7">
        <f>(E23+F23+G23) * IF(AND($B22="S", OR($E22=0, $F22=0, $G22=0)), 3, 1) + (K23+L23) * IF($P22=0, 3, 1) + IF(OR($B23="S", AND($B23="R", $B22="S")), H23, 0) + IF(OR($B23="S", $B23="C", AND($B23="R", $B22="C")), J23, 0) + I23 + M23 + N23 + O23 + P23</f>
        <v/>
      </c>
      <c r="R23" s="4">
        <f>10 + IF(OR($B23="S", AND($B23="R", $B22="S")), 1, 0) + IF(OR($B23="S", $B23="C", AND($B23="R", $B22="C")), 1, 0) + IF(AND($B22="S", OR($E22=0, $F22=0, $G22=0)), 6, 0) + IF($P22=0, 4, 0)</f>
        <v/>
      </c>
      <c r="S23" s="4">
        <f>IF(OR(AND(AND($B22="S", OR($E22=0, $F22=0, $G22=0)), OR($E23=0, $F23=0, $G23=0)), AND($C21&lt;6, $C22&lt;6, $C23&lt;6)), "⚠️ FAILURE", "✅ OK")</f>
        <v/>
      </c>
      <c r="T23" s="8">
        <f>IF(AND(Q23&gt;=R23, S23="✅ OK"), T22+1, 0)</f>
        <v/>
      </c>
      <c r="U23" s="9">
        <f>IF(AND(B23&lt;&gt;"R", B22&lt;&gt;"R", B21&lt;&gt;"R", B20&lt;&gt;"R"), "⚠️ OVERTRAINING! Forced Rest (R)", IF(AND(B23="R", B22="R", B21="R", B20="R"), "💤 DECONDITIONING! Get back in the game", IF(AND($C21&lt;6, $C22&lt;6, $C23&lt;6), "🚨 SLEEP SPIRAL (CNS Collapse!)", IF(C23&lt;6, "🛌 LACK OF SLEEP (Catabolism!)", IF(D23&lt;=2, "⚡ EXHAUSTION (Shorten workout today)", IF(AND($B22="S", OR($E22=0, $F22=0, $G22=0)), "🔥 REDEMPTION QUEST (Missing protein!)", IF($P22=0, "🍺 TOXIC COMPENSATION (Liver detox!)", IF(AND($B22="S", $B23="R"), "🌱 ANABOLIC WINDOW (Muscle growth)", IF(AND($B22="C", $B23="R"), "🔋 HYDRO-RECOVERY (Glycogen)", IF(AND($B22="R", $B23="S"), "💥 SUPERCOMPENSATION (Max performance!)", "💪 Stable Status"))))))))))</f>
        <v/>
      </c>
      <c r="V23" s="4">
        <f>IF(T23&gt;=10, "🏆 ANABOLIC GOD", IF(T23&gt;=7, "👑 ANABOLIC KING", IF(T23&gt;=3, "🔥 BEAST MODE", "💪 IRON DISCIPLINE")))</f>
        <v/>
      </c>
    </row>
    <row r="24" ht="22" customHeight="1">
      <c r="A24" s="4" t="inlineStr">
        <is>
          <t>20.06.2026</t>
        </is>
      </c>
      <c r="B24" s="4" t="inlineStr">
        <is>
          <t>S</t>
        </is>
      </c>
      <c r="C24" s="5" t="n">
        <v>7.5</v>
      </c>
      <c r="D24" s="5" t="n">
        <v>4</v>
      </c>
      <c r="E24" s="6" t="n">
        <v>1</v>
      </c>
      <c r="F24" s="6" t="n">
        <v>1</v>
      </c>
      <c r="G24" s="6" t="n">
        <v>1</v>
      </c>
      <c r="H24" s="6" t="n">
        <v>1</v>
      </c>
      <c r="I24" s="6" t="n">
        <v>1</v>
      </c>
      <c r="J24" s="6" t="n">
        <v>1</v>
      </c>
      <c r="K24" s="6" t="n">
        <v>1</v>
      </c>
      <c r="L24" s="6" t="n">
        <v>1</v>
      </c>
      <c r="M24" s="6" t="n">
        <v>1</v>
      </c>
      <c r="N24" s="6" t="n">
        <v>1</v>
      </c>
      <c r="O24" s="6" t="n">
        <v>1</v>
      </c>
      <c r="P24" s="6" t="n">
        <v>1</v>
      </c>
      <c r="Q24" s="7">
        <f>(E24+F24+G24) * IF(AND($B23="S", OR($E23=0, $F23=0, $G23=0)), 3, 1) + (K24+L24) * IF($P23=0, 3, 1) + IF(OR($B24="S", AND($B24="R", $B23="S")), H24, 0) + IF(OR($B24="S", $B24="C", AND($B24="R", $B23="C")), J24, 0) + I24 + M24 + N24 + O24 + P24</f>
        <v/>
      </c>
      <c r="R24" s="4">
        <f>10 + IF(OR($B24="S", AND($B24="R", $B23="S")), 1, 0) + IF(OR($B24="S", $B24="C", AND($B24="R", $B23="C")), 1, 0) + IF(AND($B23="S", OR($E23=0, $F23=0, $G23=0)), 6, 0) + IF($P23=0, 4, 0)</f>
        <v/>
      </c>
      <c r="S24" s="4">
        <f>IF(OR(AND(AND($B23="S", OR($E23=0, $F23=0, $G23=0)), OR($E24=0, $F24=0, $G24=0)), AND($C22&lt;6, $C23&lt;6, $C24&lt;6)), "⚠️ FAILURE", "✅ OK")</f>
        <v/>
      </c>
      <c r="T24" s="8">
        <f>IF(AND(Q24&gt;=R24, S24="✅ OK"), T23+1, 0)</f>
        <v/>
      </c>
      <c r="U24" s="9">
        <f>IF(AND(B24&lt;&gt;"R", B23&lt;&gt;"R", B22&lt;&gt;"R", B21&lt;&gt;"R"), "⚠️ OVERTRAINING! Forced Rest (R)", IF(AND(B24="R", B23="R", B22="R", B21="R"), "💤 DECONDITIONING! Get back in the game", IF(AND($C22&lt;6, $C23&lt;6, $C24&lt;6), "🚨 SLEEP SPIRAL (CNS Collapse!)", IF(C24&lt;6, "🛌 LACK OF SLEEP (Catabolism!)", IF(D24&lt;=2, "⚡ EXHAUSTION (Shorten workout today)", IF(AND($B23="S", OR($E23=0, $F23=0, $G23=0)), "🔥 REDEMPTION QUEST (Missing protein!)", IF($P23=0, "🍺 TOXIC COMPENSATION (Liver detox!)", IF(AND($B23="S", $B24="R"), "🌱 ANABOLIC WINDOW (Muscle growth)", IF(AND($B23="C", $B24="R"), "🔋 HYDRO-RECOVERY (Glycogen)", IF(AND($B23="R", $B24="S"), "💥 SUPERCOMPENSATION (Max performance!)", "💪 Stable Status"))))))))))</f>
        <v/>
      </c>
      <c r="V24" s="4">
        <f>IF(T24&gt;=10, "🏆 ANABOLIC GOD", IF(T24&gt;=7, "👑 ANABOLIC KING", IF(T24&gt;=3, "🔥 BEAST MODE", "💪 IRON DISCIPLINE")))</f>
        <v/>
      </c>
    </row>
    <row r="25" ht="22" customHeight="1">
      <c r="A25" s="4" t="inlineStr">
        <is>
          <t>21.06.2026</t>
        </is>
      </c>
      <c r="B25" s="4" t="inlineStr">
        <is>
          <t>R</t>
        </is>
      </c>
      <c r="C25" s="5" t="n">
        <v>7.5</v>
      </c>
      <c r="D25" s="5" t="n">
        <v>4</v>
      </c>
      <c r="E25" s="6" t="n">
        <v>1</v>
      </c>
      <c r="F25" s="6" t="n">
        <v>1</v>
      </c>
      <c r="G25" s="6" t="n">
        <v>1</v>
      </c>
      <c r="H25" s="6" t="n">
        <v>1</v>
      </c>
      <c r="I25" s="6" t="n">
        <v>1</v>
      </c>
      <c r="J25" s="6" t="n">
        <v>1</v>
      </c>
      <c r="K25" s="6" t="n">
        <v>1</v>
      </c>
      <c r="L25" s="6" t="n">
        <v>1</v>
      </c>
      <c r="M25" s="6" t="n">
        <v>1</v>
      </c>
      <c r="N25" s="6" t="n">
        <v>1</v>
      </c>
      <c r="O25" s="6" t="n">
        <v>1</v>
      </c>
      <c r="P25" s="6" t="n">
        <v>1</v>
      </c>
      <c r="Q25" s="7">
        <f>(E25+F25+G25) * IF(AND($B24="S", OR($E24=0, $F24=0, $G24=0)), 3, 1) + (K25+L25) * IF($P24=0, 3, 1) + IF(OR($B25="S", AND($B25="R", $B24="S")), H25, 0) + IF(OR($B25="S", $B25="C", AND($B25="R", $B24="C")), J25, 0) + I25 + M25 + N25 + O25 + P25</f>
        <v/>
      </c>
      <c r="R25" s="4">
        <f>10 + IF(OR($B25="S", AND($B25="R", $B24="S")), 1, 0) + IF(OR($B25="S", $B25="C", AND($B25="R", $B24="C")), 1, 0) + IF(AND($B24="S", OR($E24=0, $F24=0, $G24=0)), 6, 0) + IF($P24=0, 4, 0)</f>
        <v/>
      </c>
      <c r="S25" s="4">
        <f>IF(OR(AND(AND($B24="S", OR($E24=0, $F24=0, $G24=0)), OR($E25=0, $F25=0, $G25=0)), AND($C23&lt;6, $C24&lt;6, $C25&lt;6)), "⚠️ FAILURE", "✅ OK")</f>
        <v/>
      </c>
      <c r="T25" s="8">
        <f>IF(AND(Q25&gt;=R25, S25="✅ OK"), T24+1, 0)</f>
        <v/>
      </c>
      <c r="U25" s="9">
        <f>IF(AND(B25&lt;&gt;"R", B24&lt;&gt;"R", B23&lt;&gt;"R", B22&lt;&gt;"R"), "⚠️ OVERTRAINING! Forced Rest (R)", IF(AND(B25="R", B24="R", B23="R", B22="R"), "💤 DECONDITIONING! Get back in the game", IF(AND($C23&lt;6, $C24&lt;6, $C25&lt;6), "🚨 SLEEP SPIRAL (CNS Collapse!)", IF(C25&lt;6, "🛌 LACK OF SLEEP (Catabolism!)", IF(D25&lt;=2, "⚡ EXHAUSTION (Shorten workout today)", IF(AND($B24="S", OR($E24=0, $F24=0, $G24=0)), "🔥 REDEMPTION QUEST (Missing protein!)", IF($P24=0, "🍺 TOXIC COMPENSATION (Liver detox!)", IF(AND($B24="S", $B25="R"), "🌱 ANABOLIC WINDOW (Muscle growth)", IF(AND($B24="C", $B25="R"), "🔋 HYDRO-RECOVERY (Glycogen)", IF(AND($B24="R", $B25="S"), "💥 SUPERCOMPENSATION (Max performance!)", "💪 Stable Status"))))))))))</f>
        <v/>
      </c>
      <c r="V25" s="4">
        <f>IF(T25&gt;=10, "🏆 ANABOLIC GOD", IF(T25&gt;=7, "👑 ANABOLIC KING", IF(T25&gt;=3, "🔥 BEAST MODE", "💪 IRON DISCIPLINE")))</f>
        <v/>
      </c>
    </row>
    <row r="26" ht="22" customHeight="1">
      <c r="A26" s="4" t="inlineStr">
        <is>
          <t>22.06.2026</t>
        </is>
      </c>
      <c r="B26" s="4" t="inlineStr">
        <is>
          <t>C</t>
        </is>
      </c>
      <c r="C26" s="5" t="n">
        <v>7.5</v>
      </c>
      <c r="D26" s="5" t="n">
        <v>4</v>
      </c>
      <c r="E26" s="6" t="n">
        <v>1</v>
      </c>
      <c r="F26" s="6" t="n">
        <v>1</v>
      </c>
      <c r="G26" s="6" t="n">
        <v>1</v>
      </c>
      <c r="H26" s="6" t="n">
        <v>1</v>
      </c>
      <c r="I26" s="6" t="n">
        <v>1</v>
      </c>
      <c r="J26" s="6" t="n">
        <v>1</v>
      </c>
      <c r="K26" s="6" t="n">
        <v>1</v>
      </c>
      <c r="L26" s="6" t="n">
        <v>1</v>
      </c>
      <c r="M26" s="6" t="n">
        <v>1</v>
      </c>
      <c r="N26" s="6" t="n">
        <v>1</v>
      </c>
      <c r="O26" s="6" t="n">
        <v>1</v>
      </c>
      <c r="P26" s="6" t="n">
        <v>1</v>
      </c>
      <c r="Q26" s="7">
        <f>(E26+F26+G26) * IF(AND($B25="S", OR($E25=0, $F25=0, $G25=0)), 3, 1) + (K26+L26) * IF($P25=0, 3, 1) + IF(OR($B26="S", AND($B26="R", $B25="S")), H26, 0) + IF(OR($B26="S", $B26="C", AND($B26="R", $B25="C")), J26, 0) + I26 + M26 + N26 + O26 + P26</f>
        <v/>
      </c>
      <c r="R26" s="4">
        <f>10 + IF(OR($B26="S", AND($B26="R", $B25="S")), 1, 0) + IF(OR($B26="S", $B26="C", AND($B26="R", $B25="C")), 1, 0) + IF(AND($B25="S", OR($E25=0, $F25=0, $G25=0)), 6, 0) + IF($P25=0, 4, 0)</f>
        <v/>
      </c>
      <c r="S26" s="4">
        <f>IF(OR(AND(AND($B25="S", OR($E25=0, $F25=0, $G25=0)), OR($E26=0, $F26=0, $G26=0)), AND($C24&lt;6, $C25&lt;6, $C26&lt;6)), "⚠️ FAILURE", "✅ OK")</f>
        <v/>
      </c>
      <c r="T26" s="8">
        <f>IF(AND(Q26&gt;=R26, S26="✅ OK"), T25+1, 0)</f>
        <v/>
      </c>
      <c r="U26" s="9">
        <f>IF(AND(B26&lt;&gt;"R", B25&lt;&gt;"R", B24&lt;&gt;"R", B23&lt;&gt;"R"), "⚠️ OVERTRAINING! Forced Rest (R)", IF(AND(B26="R", B25="R", B24="R", B23="R"), "💤 DECONDITIONING! Get back in the game", IF(AND($C24&lt;6, $C25&lt;6, $C26&lt;6), "🚨 SLEEP SPIRAL (CNS Collapse!)", IF(C26&lt;6, "🛌 LACK OF SLEEP (Catabolism!)", IF(D26&lt;=2, "⚡ EXHAUSTION (Shorten workout today)", IF(AND($B25="S", OR($E25=0, $F25=0, $G25=0)), "🔥 REDEMPTION QUEST (Missing protein!)", IF($P25=0, "🍺 TOXIC COMPENSATION (Liver detox!)", IF(AND($B25="S", $B26="R"), "🌱 ANABOLIC WINDOW (Muscle growth)", IF(AND($B25="C", $B26="R"), "🔋 HYDRO-RECOVERY (Glycogen)", IF(AND($B25="R", $B26="S"), "💥 SUPERCOMPENSATION (Max performance!)", "💪 Stable Status"))))))))))</f>
        <v/>
      </c>
      <c r="V26" s="4">
        <f>IF(T26&gt;=10, "🏆 ANABOLIC GOD", IF(T26&gt;=7, "👑 ANABOLIC KING", IF(T26&gt;=3, "🔥 BEAST MODE", "💪 IRON DISCIPLINE")))</f>
        <v/>
      </c>
    </row>
    <row r="27" ht="22" customHeight="1">
      <c r="A27" s="4" t="inlineStr">
        <is>
          <t>23.06.2026</t>
        </is>
      </c>
      <c r="B27" s="4" t="inlineStr">
        <is>
          <t>S</t>
        </is>
      </c>
      <c r="C27" s="5" t="n">
        <v>7.5</v>
      </c>
      <c r="D27" s="5" t="n">
        <v>4</v>
      </c>
      <c r="E27" s="6" t="n">
        <v>1</v>
      </c>
      <c r="F27" s="6" t="n">
        <v>1</v>
      </c>
      <c r="G27" s="6" t="n">
        <v>1</v>
      </c>
      <c r="H27" s="6" t="n">
        <v>1</v>
      </c>
      <c r="I27" s="6" t="n">
        <v>1</v>
      </c>
      <c r="J27" s="6" t="n">
        <v>1</v>
      </c>
      <c r="K27" s="6" t="n">
        <v>1</v>
      </c>
      <c r="L27" s="6" t="n">
        <v>1</v>
      </c>
      <c r="M27" s="6" t="n">
        <v>1</v>
      </c>
      <c r="N27" s="6" t="n">
        <v>1</v>
      </c>
      <c r="O27" s="6" t="n">
        <v>1</v>
      </c>
      <c r="P27" s="6" t="n">
        <v>1</v>
      </c>
      <c r="Q27" s="7">
        <f>(E27+F27+G27) * IF(AND($B26="S", OR($E26=0, $F26=0, $G26=0)), 3, 1) + (K27+L27) * IF($P26=0, 3, 1) + IF(OR($B27="S", AND($B27="R", $B26="S")), H27, 0) + IF(OR($B27="S", $B27="C", AND($B27="R", $B26="C")), J27, 0) + I27 + M27 + N27 + O27 + P27</f>
        <v/>
      </c>
      <c r="R27" s="4">
        <f>10 + IF(OR($B27="S", AND($B27="R", $B26="S")), 1, 0) + IF(OR($B27="S", $B27="C", AND($B27="R", $B26="C")), 1, 0) + IF(AND($B26="S", OR($E26=0, $F26=0, $G26=0)), 6, 0) + IF($P26=0, 4, 0)</f>
        <v/>
      </c>
      <c r="S27" s="4">
        <f>IF(OR(AND(AND($B26="S", OR($E26=0, $F26=0, $G26=0)), OR($E27=0, $F27=0, $G27=0)), AND($C25&lt;6, $C26&lt;6, $C27&lt;6)), "⚠️ FAILURE", "✅ OK")</f>
        <v/>
      </c>
      <c r="T27" s="8">
        <f>IF(AND(Q27&gt;=R27, S27="✅ OK"), T26+1, 0)</f>
        <v/>
      </c>
      <c r="U27" s="9">
        <f>IF(AND(B27&lt;&gt;"R", B26&lt;&gt;"R", B25&lt;&gt;"R", B24&lt;&gt;"R"), "⚠️ OVERTRAINING! Forced Rest (R)", IF(AND(B27="R", B26="R", B25="R", B24="R"), "💤 DECONDITIONING! Get back in the game", IF(AND($C25&lt;6, $C26&lt;6, $C27&lt;6), "🚨 SLEEP SPIRAL (CNS Collapse!)", IF(C27&lt;6, "🛌 LACK OF SLEEP (Catabolism!)", IF(D27&lt;=2, "⚡ EXHAUSTION (Shorten workout today)", IF(AND($B26="S", OR($E26=0, $F26=0, $G26=0)), "🔥 REDEMPTION QUEST (Missing protein!)", IF($P26=0, "🍺 TOXIC COMPENSATION (Liver detox!)", IF(AND($B26="S", $B27="R"), "🌱 ANABOLIC WINDOW (Muscle growth)", IF(AND($B26="C", $B27="R"), "🔋 HYDRO-RECOVERY (Glycogen)", IF(AND($B26="R", $B27="S"), "💥 SUPERCOMPENSATION (Max performance!)", "💪 Stable Status"))))))))))</f>
        <v/>
      </c>
      <c r="V27" s="4">
        <f>IF(T27&gt;=10, "🏆 ANABOLIC GOD", IF(T27&gt;=7, "👑 ANABOLIC KING", IF(T27&gt;=3, "🔥 BEAST MODE", "💪 IRON DISCIPLINE")))</f>
        <v/>
      </c>
    </row>
    <row r="28" ht="22" customHeight="1">
      <c r="A28" s="4" t="inlineStr">
        <is>
          <t>24.06.2026</t>
        </is>
      </c>
      <c r="B28" s="4" t="inlineStr">
        <is>
          <t>R</t>
        </is>
      </c>
      <c r="C28" s="5" t="n">
        <v>7.5</v>
      </c>
      <c r="D28" s="5" t="n">
        <v>4</v>
      </c>
      <c r="E28" s="6" t="n">
        <v>1</v>
      </c>
      <c r="F28" s="6" t="n">
        <v>1</v>
      </c>
      <c r="G28" s="6" t="n">
        <v>1</v>
      </c>
      <c r="H28" s="6" t="n">
        <v>1</v>
      </c>
      <c r="I28" s="6" t="n">
        <v>1</v>
      </c>
      <c r="J28" s="6" t="n">
        <v>1</v>
      </c>
      <c r="K28" s="6" t="n">
        <v>1</v>
      </c>
      <c r="L28" s="6" t="n">
        <v>1</v>
      </c>
      <c r="M28" s="6" t="n">
        <v>1</v>
      </c>
      <c r="N28" s="6" t="n">
        <v>1</v>
      </c>
      <c r="O28" s="6" t="n">
        <v>1</v>
      </c>
      <c r="P28" s="6" t="n">
        <v>1</v>
      </c>
      <c r="Q28" s="7">
        <f>(E28+F28+G28) * IF(AND($B27="S", OR($E27=0, $F27=0, $G27=0)), 3, 1) + (K28+L28) * IF($P27=0, 3, 1) + IF(OR($B28="S", AND($B28="R", $B27="S")), H28, 0) + IF(OR($B28="S", $B28="C", AND($B28="R", $B27="C")), J28, 0) + I28 + M28 + N28 + O28 + P28</f>
        <v/>
      </c>
      <c r="R28" s="4">
        <f>10 + IF(OR($B28="S", AND($B28="R", $B27="S")), 1, 0) + IF(OR($B28="S", $B28="C", AND($B28="R", $B27="C")), 1, 0) + IF(AND($B27="S", OR($E27=0, $F27=0, $G27=0)), 6, 0) + IF($P27=0, 4, 0)</f>
        <v/>
      </c>
      <c r="S28" s="4">
        <f>IF(OR(AND(AND($B27="S", OR($E27=0, $F27=0, $G27=0)), OR($E28=0, $F28=0, $G28=0)), AND($C26&lt;6, $C27&lt;6, $C28&lt;6)), "⚠️ FAILURE", "✅ OK")</f>
        <v/>
      </c>
      <c r="T28" s="8">
        <f>IF(AND(Q28&gt;=R28, S28="✅ OK"), T27+1, 0)</f>
        <v/>
      </c>
      <c r="U28" s="9">
        <f>IF(AND(B28&lt;&gt;"R", B27&lt;&gt;"R", B26&lt;&gt;"R", B25&lt;&gt;"R"), "⚠️ OVERTRAINING! Forced Rest (R)", IF(AND(B28="R", B27="R", B26="R", B25="R"), "💤 DECONDITIONING! Get back in the game", IF(AND($C26&lt;6, $C27&lt;6, $C28&lt;6), "🚨 SLEEP SPIRAL (CNS Collapse!)", IF(C28&lt;6, "🛌 LACK OF SLEEP (Catabolism!)", IF(D28&lt;=2, "⚡ EXHAUSTION (Shorten workout today)", IF(AND($B27="S", OR($E27=0, $F27=0, $G27=0)), "🔥 REDEMPTION QUEST (Missing protein!)", IF($P27=0, "🍺 TOXIC COMPENSATION (Liver detox!)", IF(AND($B27="S", $B28="R"), "🌱 ANABOLIC WINDOW (Muscle growth)", IF(AND($B27="C", $B28="R"), "🔋 HYDRO-RECOVERY (Glycogen)", IF(AND($B27="R", $B28="S"), "💥 SUPERCOMPENSATION (Max performance!)", "💪 Stable Status"))))))))))</f>
        <v/>
      </c>
      <c r="V28" s="4">
        <f>IF(T28&gt;=10, "🏆 ANABOLIC GOD", IF(T28&gt;=7, "👑 ANABOLIC KING", IF(T28&gt;=3, "🔥 BEAST MODE", "💪 IRON DISCIPLINE")))</f>
        <v/>
      </c>
    </row>
    <row r="29" ht="22" customHeight="1">
      <c r="A29" s="4" t="inlineStr">
        <is>
          <t>25.06.2026</t>
        </is>
      </c>
      <c r="B29" s="4" t="inlineStr">
        <is>
          <t>C</t>
        </is>
      </c>
      <c r="C29" s="5" t="n">
        <v>7.5</v>
      </c>
      <c r="D29" s="5" t="n">
        <v>4</v>
      </c>
      <c r="E29" s="6" t="n">
        <v>1</v>
      </c>
      <c r="F29" s="6" t="n">
        <v>1</v>
      </c>
      <c r="G29" s="6" t="n">
        <v>1</v>
      </c>
      <c r="H29" s="6" t="n">
        <v>1</v>
      </c>
      <c r="I29" s="6" t="n">
        <v>1</v>
      </c>
      <c r="J29" s="6" t="n">
        <v>1</v>
      </c>
      <c r="K29" s="6" t="n">
        <v>1</v>
      </c>
      <c r="L29" s="6" t="n">
        <v>1</v>
      </c>
      <c r="M29" s="6" t="n">
        <v>1</v>
      </c>
      <c r="N29" s="6" t="n">
        <v>1</v>
      </c>
      <c r="O29" s="6" t="n">
        <v>1</v>
      </c>
      <c r="P29" s="6" t="n">
        <v>1</v>
      </c>
      <c r="Q29" s="7">
        <f>(E29+F29+G29) * IF(AND($B28="S", OR($E28=0, $F28=0, $G28=0)), 3, 1) + (K29+L29) * IF($P28=0, 3, 1) + IF(OR($B29="S", AND($B29="R", $B28="S")), H29, 0) + IF(OR($B29="S", $B29="C", AND($B29="R", $B28="C")), J29, 0) + I29 + M29 + N29 + O29 + P29</f>
        <v/>
      </c>
      <c r="R29" s="4">
        <f>10 + IF(OR($B29="S", AND($B29="R", $B28="S")), 1, 0) + IF(OR($B29="S", $B29="C", AND($B29="R", $B28="C")), 1, 0) + IF(AND($B28="S", OR($E28=0, $F28=0, $G28=0)), 6, 0) + IF($P28=0, 4, 0)</f>
        <v/>
      </c>
      <c r="S29" s="4">
        <f>IF(OR(AND(AND($B28="S", OR($E28=0, $F28=0, $G28=0)), OR($E29=0, $F29=0, $G29=0)), AND($C27&lt;6, $C28&lt;6, $C29&lt;6)), "⚠️ FAILURE", "✅ OK")</f>
        <v/>
      </c>
      <c r="T29" s="8">
        <f>IF(AND(Q29&gt;=R29, S29="✅ OK"), T28+1, 0)</f>
        <v/>
      </c>
      <c r="U29" s="9">
        <f>IF(AND(B29&lt;&gt;"R", B28&lt;&gt;"R", B27&lt;&gt;"R", B26&lt;&gt;"R"), "⚠️ OVERTRAINING! Forced Rest (R)", IF(AND(B29="R", B28="R", B27="R", B26="R"), "💤 DECONDITIONING! Get back in the game", IF(AND($C27&lt;6, $C28&lt;6, $C29&lt;6), "🚨 SLEEP SPIRAL (CNS Collapse!)", IF(C29&lt;6, "🛌 LACK OF SLEEP (Catabolism!)", IF(D29&lt;=2, "⚡ EXHAUSTION (Shorten workout today)", IF(AND($B28="S", OR($E28=0, $F28=0, $G28=0)), "🔥 REDEMPTION QUEST (Missing protein!)", IF($P28=0, "🍺 TOXIC COMPENSATION (Liver detox!)", IF(AND($B28="S", $B29="R"), "🌱 ANABOLIC WINDOW (Muscle growth)", IF(AND($B28="C", $B29="R"), "🔋 HYDRO-RECOVERY (Glycogen)", IF(AND($B28="R", $B29="S"), "💥 SUPERCOMPENSATION (Max performance!)", "💪 Stable Status"))))))))))</f>
        <v/>
      </c>
      <c r="V29" s="4">
        <f>IF(T29&gt;=10, "🏆 ANABOLIC GOD", IF(T29&gt;=7, "👑 ANABOLIC KING", IF(T29&gt;=3, "🔥 BEAST MODE", "💪 IRON DISCIPLINE")))</f>
        <v/>
      </c>
    </row>
    <row r="30" ht="22" customHeight="1">
      <c r="A30" s="4" t="inlineStr">
        <is>
          <t>26.06.2026</t>
        </is>
      </c>
      <c r="B30" s="4" t="inlineStr">
        <is>
          <t>S</t>
        </is>
      </c>
      <c r="C30" s="5" t="n">
        <v>7.5</v>
      </c>
      <c r="D30" s="5" t="n">
        <v>4</v>
      </c>
      <c r="E30" s="6" t="n">
        <v>1</v>
      </c>
      <c r="F30" s="6" t="n">
        <v>1</v>
      </c>
      <c r="G30" s="6" t="n">
        <v>1</v>
      </c>
      <c r="H30" s="6" t="n">
        <v>1</v>
      </c>
      <c r="I30" s="6" t="n">
        <v>1</v>
      </c>
      <c r="J30" s="6" t="n">
        <v>1</v>
      </c>
      <c r="K30" s="6" t="n">
        <v>1</v>
      </c>
      <c r="L30" s="6" t="n">
        <v>1</v>
      </c>
      <c r="M30" s="6" t="n">
        <v>1</v>
      </c>
      <c r="N30" s="6" t="n">
        <v>1</v>
      </c>
      <c r="O30" s="6" t="n">
        <v>1</v>
      </c>
      <c r="P30" s="6" t="n">
        <v>1</v>
      </c>
      <c r="Q30" s="7">
        <f>(E30+F30+G30) * IF(AND($B29="S", OR($E29=0, $F29=0, $G29=0)), 3, 1) + (K30+L30) * IF($P29=0, 3, 1) + IF(OR($B30="S", AND($B30="R", $B29="S")), H30, 0) + IF(OR($B30="S", $B30="C", AND($B30="R", $B29="C")), J30, 0) + I30 + M30 + N30 + O30 + P30</f>
        <v/>
      </c>
      <c r="R30" s="4">
        <f>10 + IF(OR($B30="S", AND($B30="R", $B29="S")), 1, 0) + IF(OR($B30="S", $B30="C", AND($B30="R", $B29="C")), 1, 0) + IF(AND($B29="S", OR($E29=0, $F29=0, $G29=0)), 6, 0) + IF($P29=0, 4, 0)</f>
        <v/>
      </c>
      <c r="S30" s="4">
        <f>IF(OR(AND(AND($B29="S", OR($E29=0, $F29=0, $G29=0)), OR($E30=0, $F30=0, $G30=0)), AND($C28&lt;6, $C29&lt;6, $C30&lt;6)), "⚠️ FAILURE", "✅ OK")</f>
        <v/>
      </c>
      <c r="T30" s="8">
        <f>IF(AND(Q30&gt;=R30, S30="✅ OK"), T29+1, 0)</f>
        <v/>
      </c>
      <c r="U30" s="9">
        <f>IF(AND(B30&lt;&gt;"R", B29&lt;&gt;"R", B28&lt;&gt;"R", B27&lt;&gt;"R"), "⚠️ OVERTRAINING! Forced Rest (R)", IF(AND(B30="R", B29="R", B28="R", B27="R"), "💤 DECONDITIONING! Get back in the game", IF(AND($C28&lt;6, $C29&lt;6, $C30&lt;6), "🚨 SLEEP SPIRAL (CNS Collapse!)", IF(C30&lt;6, "🛌 LACK OF SLEEP (Catabolism!)", IF(D30&lt;=2, "⚡ EXHAUSTION (Shorten workout today)", IF(AND($B29="S", OR($E29=0, $F29=0, $G29=0)), "🔥 REDEMPTION QUEST (Missing protein!)", IF($P29=0, "🍺 TOXIC COMPENSATION (Liver detox!)", IF(AND($B29="S", $B30="R"), "🌱 ANABOLIC WINDOW (Muscle growth)", IF(AND($B29="C", $B30="R"), "🔋 HYDRO-RECOVERY (Glycogen)", IF(AND($B29="R", $B30="S"), "💥 SUPERCOMPENSATION (Max performance!)", "💪 Stable Status"))))))))))</f>
        <v/>
      </c>
      <c r="V30" s="4">
        <f>IF(T30&gt;=10, "🏆 ANABOLIC GOD", IF(T30&gt;=7, "👑 ANABOLIC KING", IF(T30&gt;=3, "🔥 BEAST MODE", "💪 IRON DISCIPLINE")))</f>
        <v/>
      </c>
    </row>
    <row r="31" ht="22" customHeight="1">
      <c r="A31" s="4" t="inlineStr">
        <is>
          <t>27.06.2026</t>
        </is>
      </c>
      <c r="B31" s="4" t="inlineStr">
        <is>
          <t>R</t>
        </is>
      </c>
      <c r="C31" s="5" t="n">
        <v>7.5</v>
      </c>
      <c r="D31" s="5" t="n">
        <v>4</v>
      </c>
      <c r="E31" s="6" t="n">
        <v>1</v>
      </c>
      <c r="F31" s="6" t="n">
        <v>1</v>
      </c>
      <c r="G31" s="6" t="n">
        <v>1</v>
      </c>
      <c r="H31" s="6" t="n">
        <v>1</v>
      </c>
      <c r="I31" s="6" t="n">
        <v>1</v>
      </c>
      <c r="J31" s="6" t="n">
        <v>1</v>
      </c>
      <c r="K31" s="6" t="n">
        <v>1</v>
      </c>
      <c r="L31" s="6" t="n">
        <v>1</v>
      </c>
      <c r="M31" s="6" t="n">
        <v>1</v>
      </c>
      <c r="N31" s="6" t="n">
        <v>1</v>
      </c>
      <c r="O31" s="6" t="n">
        <v>1</v>
      </c>
      <c r="P31" s="6" t="n">
        <v>1</v>
      </c>
      <c r="Q31" s="7">
        <f>(E31+F31+G31) * IF(AND($B30="S", OR($E30=0, $F30=0, $G30=0)), 3, 1) + (K31+L31) * IF($P30=0, 3, 1) + IF(OR($B31="S", AND($B31="R", $B30="S")), H31, 0) + IF(OR($B31="S", $B31="C", AND($B31="R", $B30="C")), J31, 0) + I31 + M31 + N31 + O31 + P31</f>
        <v/>
      </c>
      <c r="R31" s="4">
        <f>10 + IF(OR($B31="S", AND($B31="R", $B30="S")), 1, 0) + IF(OR($B31="S", $B31="C", AND($B31="R", $B30="C")), 1, 0) + IF(AND($B30="S", OR($E30=0, $F30=0, $G30=0)), 6, 0) + IF($P30=0, 4, 0)</f>
        <v/>
      </c>
      <c r="S31" s="4">
        <f>IF(OR(AND(AND($B30="S", OR($E30=0, $F30=0, $G30=0)), OR($E31=0, $F31=0, $G31=0)), AND($C29&lt;6, $C30&lt;6, $C31&lt;6)), "⚠️ FAILURE", "✅ OK")</f>
        <v/>
      </c>
      <c r="T31" s="8">
        <f>IF(AND(Q31&gt;=R31, S31="✅ OK"), T30+1, 0)</f>
        <v/>
      </c>
      <c r="U31" s="9">
        <f>IF(AND(B31&lt;&gt;"R", B30&lt;&gt;"R", B29&lt;&gt;"R", B28&lt;&gt;"R"), "⚠️ OVERTRAINING! Forced Rest (R)", IF(AND(B31="R", B30="R", B29="R", B28="R"), "💤 DECONDITIONING! Get back in the game", IF(AND($C29&lt;6, $C30&lt;6, $C31&lt;6), "🚨 SLEEP SPIRAL (CNS Collapse!)", IF(C31&lt;6, "🛌 LACK OF SLEEP (Catabolism!)", IF(D31&lt;=2, "⚡ EXHAUSTION (Shorten workout today)", IF(AND($B30="S", OR($E30=0, $F30=0, $G30=0)), "🔥 REDEMPTION QUEST (Missing protein!)", IF($P30=0, "🍺 TOXIC COMPENSATION (Liver detox!)", IF(AND($B30="S", $B31="R"), "🌱 ANABOLIC WINDOW (Muscle growth)", IF(AND($B30="C", $B31="R"), "🔋 HYDRO-RECOVERY (Glycogen)", IF(AND($B30="R", $B31="S"), "💥 SUPERCOMPENSATION (Max performance!)", "💪 Stable Status"))))))))))</f>
        <v/>
      </c>
      <c r="V31" s="4">
        <f>IF(T31&gt;=10, "🏆 ANABOLIC GOD", IF(T31&gt;=7, "👑 ANABOLIC KING", IF(T31&gt;=3, "🔥 BEAST MODE", "💪 IRON DISCIPLINE")))</f>
        <v/>
      </c>
    </row>
    <row r="32" ht="22" customHeight="1">
      <c r="A32" s="4" t="inlineStr">
        <is>
          <t>28.06.2026</t>
        </is>
      </c>
      <c r="B32" s="4" t="inlineStr">
        <is>
          <t>C</t>
        </is>
      </c>
      <c r="C32" s="5" t="n">
        <v>7.5</v>
      </c>
      <c r="D32" s="5" t="n">
        <v>4</v>
      </c>
      <c r="E32" s="6" t="n">
        <v>1</v>
      </c>
      <c r="F32" s="6" t="n">
        <v>1</v>
      </c>
      <c r="G32" s="6" t="n">
        <v>1</v>
      </c>
      <c r="H32" s="6" t="n">
        <v>1</v>
      </c>
      <c r="I32" s="6" t="n">
        <v>1</v>
      </c>
      <c r="J32" s="6" t="n">
        <v>1</v>
      </c>
      <c r="K32" s="6" t="n">
        <v>1</v>
      </c>
      <c r="L32" s="6" t="n">
        <v>1</v>
      </c>
      <c r="M32" s="6" t="n">
        <v>1</v>
      </c>
      <c r="N32" s="6" t="n">
        <v>1</v>
      </c>
      <c r="O32" s="6" t="n">
        <v>1</v>
      </c>
      <c r="P32" s="6" t="n">
        <v>1</v>
      </c>
      <c r="Q32" s="7">
        <f>(E32+F32+G32) * IF(AND($B31="S", OR($E31=0, $F31=0, $G31=0)), 3, 1) + (K32+L32) * IF($P31=0, 3, 1) + IF(OR($B32="S", AND($B32="R", $B31="S")), H32, 0) + IF(OR($B32="S", $B32="C", AND($B32="R", $B31="C")), J32, 0) + I32 + M32 + N32 + O32 + P32</f>
        <v/>
      </c>
      <c r="R32" s="4">
        <f>10 + IF(OR($B32="S", AND($B32="R", $B31="S")), 1, 0) + IF(OR($B32="S", $B32="C", AND($B32="R", $B31="C")), 1, 0) + IF(AND($B31="S", OR($E31=0, $F31=0, $G31=0)), 6, 0) + IF($P31=0, 4, 0)</f>
        <v/>
      </c>
      <c r="S32" s="4">
        <f>IF(OR(AND(AND($B31="S", OR($E31=0, $F31=0, $G31=0)), OR($E32=0, $F32=0, $G32=0)), AND($C30&lt;6, $C31&lt;6, $C32&lt;6)), "⚠️ FAILURE", "✅ OK")</f>
        <v/>
      </c>
      <c r="T32" s="8">
        <f>IF(AND(Q32&gt;=R32, S32="✅ OK"), T31+1, 0)</f>
        <v/>
      </c>
      <c r="U32" s="9">
        <f>IF(AND(B32&lt;&gt;"R", B31&lt;&gt;"R", B30&lt;&gt;"R", B29&lt;&gt;"R"), "⚠️ OVERTRAINING! Forced Rest (R)", IF(AND(B32="R", B31="R", B30="R", B29="R"), "💤 DECONDITIONING! Get back in the game", IF(AND($C30&lt;6, $C31&lt;6, $C32&lt;6), "🚨 SLEEP SPIRAL (CNS Collapse!)", IF(C32&lt;6, "🛌 LACK OF SLEEP (Catabolism!)", IF(D32&lt;=2, "⚡ EXHAUSTION (Shorten workout today)", IF(AND($B31="S", OR($E31=0, $F31=0, $G31=0)), "🔥 REDEMPTION QUEST (Missing protein!)", IF($P31=0, "🍺 TOXIC COMPENSATION (Liver detox!)", IF(AND($B31="S", $B32="R"), "🌱 ANABOLIC WINDOW (Muscle growth)", IF(AND($B31="C", $B32="R"), "🔋 HYDRO-RECOVERY (Glycogen)", IF(AND($B31="R", $B32="S"), "💥 SUPERCOMPENSATION (Max performance!)", "💪 Stable Status"))))))))))</f>
        <v/>
      </c>
      <c r="V32" s="4">
        <f>IF(T32&gt;=10, "🏆 ANABOLIC GOD", IF(T32&gt;=7, "👑 ANABOLIC KING", IF(T32&gt;=3, "🔥 BEAST MODE", "💪 IRON DISCIPLINE")))</f>
        <v/>
      </c>
    </row>
    <row r="33" ht="22" customHeight="1">
      <c r="A33" s="4" t="inlineStr">
        <is>
          <t>29.06.2026</t>
        </is>
      </c>
      <c r="B33" s="4" t="inlineStr">
        <is>
          <t>S</t>
        </is>
      </c>
      <c r="C33" s="5" t="n">
        <v>7.5</v>
      </c>
      <c r="D33" s="5" t="n">
        <v>4</v>
      </c>
      <c r="E33" s="6" t="n">
        <v>1</v>
      </c>
      <c r="F33" s="6" t="n">
        <v>1</v>
      </c>
      <c r="G33" s="6" t="n">
        <v>1</v>
      </c>
      <c r="H33" s="6" t="n">
        <v>1</v>
      </c>
      <c r="I33" s="6" t="n">
        <v>1</v>
      </c>
      <c r="J33" s="6" t="n">
        <v>1</v>
      </c>
      <c r="K33" s="6" t="n">
        <v>1</v>
      </c>
      <c r="L33" s="6" t="n">
        <v>1</v>
      </c>
      <c r="M33" s="6" t="n">
        <v>1</v>
      </c>
      <c r="N33" s="6" t="n">
        <v>1</v>
      </c>
      <c r="O33" s="6" t="n">
        <v>1</v>
      </c>
      <c r="P33" s="6" t="n">
        <v>1</v>
      </c>
      <c r="Q33" s="7">
        <f>(E33+F33+G33) * IF(AND($B32="S", OR($E32=0, $F32=0, $G32=0)), 3, 1) + (K33+L33) * IF($P32=0, 3, 1) + IF(OR($B33="S", AND($B33="R", $B32="S")), H33, 0) + IF(OR($B33="S", $B33="C", AND($B33="R", $B32="C")), J33, 0) + I33 + M33 + N33 + O33 + P33</f>
        <v/>
      </c>
      <c r="R33" s="4">
        <f>10 + IF(OR($B33="S", AND($B33="R", $B32="S")), 1, 0) + IF(OR($B33="S", $B33="C", AND($B33="R", $B32="C")), 1, 0) + IF(AND($B32="S", OR($E32=0, $F32=0, $G32=0)), 6, 0) + IF($P32=0, 4, 0)</f>
        <v/>
      </c>
      <c r="S33" s="4">
        <f>IF(OR(AND(AND($B32="S", OR($E32=0, $F32=0, $G32=0)), OR($E33=0, $F33=0, $G33=0)), AND($C31&lt;6, $C32&lt;6, $C33&lt;6)), "⚠️ FAILURE", "✅ OK")</f>
        <v/>
      </c>
      <c r="T33" s="8">
        <f>IF(AND(Q33&gt;=R33, S33="✅ OK"), T32+1, 0)</f>
        <v/>
      </c>
      <c r="U33" s="9">
        <f>IF(AND(B33&lt;&gt;"R", B32&lt;&gt;"R", B31&lt;&gt;"R", B30&lt;&gt;"R"), "⚠️ OVERTRAINING! Forced Rest (R)", IF(AND(B33="R", B32="R", B31="R", B30="R"), "💤 DECONDITIONING! Get back in the game", IF(AND($C31&lt;6, $C32&lt;6, $C33&lt;6), "🚨 SLEEP SPIRAL (CNS Collapse!)", IF(C33&lt;6, "🛌 LACK OF SLEEP (Catabolism!)", IF(D33&lt;=2, "⚡ EXHAUSTION (Shorten workout today)", IF(AND($B32="S", OR($E32=0, $F32=0, $G32=0)), "🔥 REDEMPTION QUEST (Missing protein!)", IF($P32=0, "🍺 TOXIC COMPENSATION (Liver detox!)", IF(AND($B32="S", $B33="R"), "🌱 ANABOLIC WINDOW (Muscle growth)", IF(AND($B32="C", $B33="R"), "🔋 HYDRO-RECOVERY (Glycogen)", IF(AND($B32="R", $B33="S"), "💥 SUPERCOMPENSATION (Max performance!)", "💪 Stable Status"))))))))))</f>
        <v/>
      </c>
      <c r="V33" s="4">
        <f>IF(T33&gt;=10, "🏆 ANABOLIC GOD", IF(T33&gt;=7, "👑 ANABOLIC KING", IF(T33&gt;=3, "🔥 BEAST MODE", "💪 IRON DISCIPLINE")))</f>
        <v/>
      </c>
    </row>
    <row r="34" ht="22" customHeight="1">
      <c r="A34" s="4" t="inlineStr">
        <is>
          <t>30.06.2026</t>
        </is>
      </c>
      <c r="B34" s="4" t="inlineStr">
        <is>
          <t>R</t>
        </is>
      </c>
      <c r="C34" s="5" t="n">
        <v>7.5</v>
      </c>
      <c r="D34" s="5" t="n">
        <v>4</v>
      </c>
      <c r="E34" s="6" t="n">
        <v>1</v>
      </c>
      <c r="F34" s="6" t="n">
        <v>1</v>
      </c>
      <c r="G34" s="6" t="n">
        <v>1</v>
      </c>
      <c r="H34" s="6" t="n">
        <v>1</v>
      </c>
      <c r="I34" s="6" t="n">
        <v>1</v>
      </c>
      <c r="J34" s="6" t="n">
        <v>1</v>
      </c>
      <c r="K34" s="6" t="n">
        <v>1</v>
      </c>
      <c r="L34" s="6" t="n">
        <v>1</v>
      </c>
      <c r="M34" s="6" t="n">
        <v>1</v>
      </c>
      <c r="N34" s="6" t="n">
        <v>1</v>
      </c>
      <c r="O34" s="6" t="n">
        <v>1</v>
      </c>
      <c r="P34" s="6" t="n">
        <v>1</v>
      </c>
      <c r="Q34" s="7">
        <f>(E34+F34+G34) * IF(AND($B33="S", OR($E33=0, $F33=0, $G33=0)), 3, 1) + (K34+L34) * IF($P33=0, 3, 1) + IF(OR($B34="S", AND($B34="R", $B33="S")), H34, 0) + IF(OR($B34="S", $B34="C", AND($B34="R", $B33="C")), J34, 0) + I34 + M34 + N34 + O34 + P34</f>
        <v/>
      </c>
      <c r="R34" s="4">
        <f>10 + IF(OR($B34="S", AND($B34="R", $B33="S")), 1, 0) + IF(OR($B34="S", $B34="C", AND($B34="R", $B33="C")), 1, 0) + IF(AND($B33="S", OR($E33=0, $F33=0, $G33=0)), 6, 0) + IF($P33=0, 4, 0)</f>
        <v/>
      </c>
      <c r="S34" s="4">
        <f>IF(OR(AND(AND($B33="S", OR($E33=0, $F33=0, $G33=0)), OR($E34=0, $F34=0, $G34=0)), AND($C32&lt;6, $C33&lt;6, $C34&lt;6)), "⚠️ FAILURE", "✅ OK")</f>
        <v/>
      </c>
      <c r="T34" s="8">
        <f>IF(AND(Q34&gt;=R34, S34="✅ OK"), T33+1, 0)</f>
        <v/>
      </c>
      <c r="U34" s="9">
        <f>IF(AND(B34&lt;&gt;"R", B33&lt;&gt;"R", B32&lt;&gt;"R", B31&lt;&gt;"R"), "⚠️ OVERTRAINING! Forced Rest (R)", IF(AND(B34="R", B33="R", B32="R", B31="R"), "💤 DECONDITIONING! Get back in the game", IF(AND($C32&lt;6, $C33&lt;6, $C34&lt;6), "🚨 SLEEP SPIRAL (CNS Collapse!)", IF(C34&lt;6, "🛌 LACK OF SLEEP (Catabolism!)", IF(D34&lt;=2, "⚡ EXHAUSTION (Shorten workout today)", IF(AND($B33="S", OR($E33=0, $F33=0, $G33=0)), "🔥 REDEMPTION QUEST (Missing protein!)", IF($P33=0, "🍺 TOXIC COMPENSATION (Liver detox!)", IF(AND($B33="S", $B34="R"), "🌱 ANABOLIC WINDOW (Muscle growth)", IF(AND($B33="C", $B34="R"), "🔋 HYDRO-RECOVERY (Glycogen)", IF(AND($B33="R", $B34="S"), "💥 SUPERCOMPENSATION (Max performance!)", "💪 Stable Status"))))))))))</f>
        <v/>
      </c>
      <c r="V34" s="4">
        <f>IF(T34&gt;=10, "🏆 ANABOLIC GOD", IF(T34&gt;=7, "👑 ANABOLIC KING", IF(T34&gt;=3, "🔥 BEAST MODE", "💪 IRON DISCIPLINE")))</f>
        <v/>
      </c>
    </row>
  </sheetData>
  <conditionalFormatting sqref="H6:H34">
    <cfRule type="expression" priority="1" dxfId="0" stopIfTrue="0">
      <formula>AND($B6&lt;&gt;"S", NOT(AND($B6="R", $B5="S")))</formula>
      <formula>TRUE</formula>
    </cfRule>
  </conditionalFormatting>
  <conditionalFormatting sqref="H5">
    <cfRule type="expression" priority="2" dxfId="0" stopIfTrue="0">
      <formula>$B5&lt;&gt;"S"</formula>
      <formula>TRUE</formula>
    </cfRule>
  </conditionalFormatting>
  <conditionalFormatting sqref="J6:J34">
    <cfRule type="expression" priority="3" dxfId="0" stopIfTrue="0">
      <formula>AND($B6&lt;&gt;"S", $B6&lt;&gt;"C", NOT(AND($B6="R", $B5="C")))</formula>
      <formula>TRUE</formula>
    </cfRule>
  </conditionalFormatting>
  <conditionalFormatting sqref="J5">
    <cfRule type="expression" priority="4" dxfId="0" stopIfTrue="0">
      <formula>AND($B5&lt;&gt;"S", $B5&lt;&gt;"C")</formula>
      <formula>TRUE</formula>
    </cfRule>
  </conditionalFormatting>
  <conditionalFormatting sqref="E6:G34">
    <cfRule type="expression" priority="5" dxfId="1" stopIfTrue="0">
      <formula>AND($B5="S", OR($E5=0, $F5=0, $G5=0))</formula>
    </cfRule>
  </conditionalFormatting>
  <conditionalFormatting sqref="K6:L34">
    <cfRule type="expression" priority="6" dxfId="1" stopIfTrue="0">
      <formula>$P5=0</formula>
    </cfRule>
  </conditionalFormatting>
  <conditionalFormatting sqref="S5:S34">
    <cfRule type="cellIs" priority="7" operator="equal" dxfId="2" stopIfTrue="1">
      <formula>"⚠️ FAILURE"</formula>
    </cfRule>
    <cfRule type="cellIs" priority="8" operator="equal" dxfId="3" stopIfTrue="1">
      <formula>"✅ OK"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2026-06-11T08:00:55Z</dcterms:created>
  <dcterms:modified xmlns:dcterms="http://purl.org/dc/terms/" xmlns:xsi="http://www.w3.org/2001/XMLSchema-instance" xsi:type="dcterms:W3CDTF">2026-06-11T08:00:55Z</dcterms:modified>
</cp:coreProperties>
</file>